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danningsdirektoratet.sharepoint.com/sites/Denteknologiskeskolesekken/Shared Documents/4. Tilskudd til innkjøp av digitale læremidler/Kunngjøring/2022/"/>
    </mc:Choice>
  </mc:AlternateContent>
  <xr:revisionPtr revIDLastSave="0" documentId="8_{260B4F7E-CFF2-401B-863B-6F8EDC27168D}" xr6:coauthVersionLast="47" xr6:coauthVersionMax="47" xr10:uidLastSave="{00000000-0000-0000-0000-000000000000}"/>
  <bookViews>
    <workbookView xWindow="-28800" yWindow="500" windowWidth="28800" windowHeight="17500" xr2:uid="{0628E0C0-94D2-4AF9-AB84-239613AAD444}"/>
  </bookViews>
  <sheets>
    <sheet name="Elevtall alle kommuner" sheetId="1" r:id="rId1"/>
    <sheet name="Endre estimert fordeling" sheetId="2" r:id="rId2"/>
  </sheets>
  <definedNames>
    <definedName name="_xlnm._FilterDatabase" localSheetId="0" hidden="1">'Elevtall alle kommuner'!$A$19:$F$19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F21" i="1" s="1"/>
  <c r="E21" i="1" s="1"/>
  <c r="D22" i="1"/>
  <c r="F22" i="1"/>
  <c r="E22" i="1" s="1"/>
  <c r="D23" i="1"/>
  <c r="F23" i="1" s="1"/>
  <c r="E23" i="1"/>
  <c r="D24" i="1"/>
  <c r="F24" i="1"/>
  <c r="E24" i="1" s="1"/>
  <c r="D25" i="1"/>
  <c r="F25" i="1" s="1"/>
  <c r="E25" i="1" s="1"/>
  <c r="D26" i="1"/>
  <c r="F26" i="1" s="1"/>
  <c r="E26" i="1" s="1"/>
  <c r="D27" i="1"/>
  <c r="F27" i="1" s="1"/>
  <c r="E27" i="1"/>
  <c r="D28" i="1"/>
  <c r="F28" i="1"/>
  <c r="E28" i="1" s="1"/>
  <c r="D29" i="1"/>
  <c r="F29" i="1" s="1"/>
  <c r="E29" i="1" s="1"/>
  <c r="D30" i="1"/>
  <c r="F30" i="1" s="1"/>
  <c r="E30" i="1" s="1"/>
  <c r="D31" i="1"/>
  <c r="F31" i="1" s="1"/>
  <c r="E31" i="1"/>
  <c r="D32" i="1"/>
  <c r="F32" i="1"/>
  <c r="E32" i="1" s="1"/>
  <c r="D33" i="1"/>
  <c r="F33" i="1" s="1"/>
  <c r="E33" i="1" s="1"/>
  <c r="D34" i="1"/>
  <c r="F34" i="1" s="1"/>
  <c r="E34" i="1" s="1"/>
  <c r="D35" i="1"/>
  <c r="F35" i="1" s="1"/>
  <c r="E35" i="1" s="1"/>
  <c r="D36" i="1"/>
  <c r="F36" i="1"/>
  <c r="E36" i="1" s="1"/>
  <c r="D37" i="1"/>
  <c r="F37" i="1"/>
  <c r="E37" i="1" s="1"/>
  <c r="D38" i="1"/>
  <c r="F38" i="1" s="1"/>
  <c r="E38" i="1" s="1"/>
  <c r="D39" i="1"/>
  <c r="F39" i="1" s="1"/>
  <c r="E39" i="1" s="1"/>
  <c r="D40" i="1"/>
  <c r="F40" i="1" s="1"/>
  <c r="E40" i="1" s="1"/>
  <c r="D41" i="1"/>
  <c r="F41" i="1"/>
  <c r="E41" i="1" s="1"/>
  <c r="D42" i="1"/>
  <c r="F42" i="1" s="1"/>
  <c r="E42" i="1" s="1"/>
  <c r="D43" i="1"/>
  <c r="F43" i="1" s="1"/>
  <c r="E43" i="1" s="1"/>
  <c r="D44" i="1"/>
  <c r="F44" i="1" s="1"/>
  <c r="E44" i="1" s="1"/>
  <c r="D45" i="1"/>
  <c r="F45" i="1"/>
  <c r="E45" i="1" s="1"/>
  <c r="D46" i="1"/>
  <c r="F46" i="1" s="1"/>
  <c r="E46" i="1" s="1"/>
  <c r="D47" i="1"/>
  <c r="F47" i="1" s="1"/>
  <c r="E47" i="1"/>
  <c r="D48" i="1"/>
  <c r="F48" i="1"/>
  <c r="E48" i="1" s="1"/>
  <c r="D49" i="1"/>
  <c r="F49" i="1" s="1"/>
  <c r="E49" i="1" s="1"/>
  <c r="D50" i="1"/>
  <c r="F50" i="1" s="1"/>
  <c r="E50" i="1" s="1"/>
  <c r="D51" i="1"/>
  <c r="F51" i="1" s="1"/>
  <c r="E51" i="1" s="1"/>
  <c r="D52" i="1"/>
  <c r="F52" i="1"/>
  <c r="E52" i="1" s="1"/>
  <c r="D53" i="1"/>
  <c r="F53" i="1"/>
  <c r="E53" i="1" s="1"/>
  <c r="D54" i="1"/>
  <c r="F54" i="1"/>
  <c r="E54" i="1" s="1"/>
  <c r="D55" i="1"/>
  <c r="F55" i="1" s="1"/>
  <c r="E55" i="1" s="1"/>
  <c r="D56" i="1"/>
  <c r="F56" i="1"/>
  <c r="E56" i="1" s="1"/>
  <c r="D57" i="1"/>
  <c r="F57" i="1"/>
  <c r="E57" i="1" s="1"/>
  <c r="D58" i="1"/>
  <c r="F58" i="1" s="1"/>
  <c r="E58" i="1" s="1"/>
  <c r="D59" i="1"/>
  <c r="F59" i="1" s="1"/>
  <c r="E59" i="1" s="1"/>
  <c r="D60" i="1"/>
  <c r="F60" i="1" s="1"/>
  <c r="E60" i="1" s="1"/>
  <c r="D61" i="1"/>
  <c r="F61" i="1"/>
  <c r="E61" i="1" s="1"/>
  <c r="D62" i="1"/>
  <c r="F62" i="1" s="1"/>
  <c r="E62" i="1" s="1"/>
  <c r="D63" i="1"/>
  <c r="F63" i="1" s="1"/>
  <c r="E63" i="1" s="1"/>
  <c r="D64" i="1"/>
  <c r="F64" i="1"/>
  <c r="E64" i="1" s="1"/>
  <c r="D65" i="1"/>
  <c r="F65" i="1" s="1"/>
  <c r="E65" i="1" s="1"/>
  <c r="D66" i="1"/>
  <c r="F66" i="1" s="1"/>
  <c r="E66" i="1" s="1"/>
  <c r="D67" i="1"/>
  <c r="F67" i="1"/>
  <c r="E67" i="1" s="1"/>
  <c r="D68" i="1"/>
  <c r="F68" i="1"/>
  <c r="E68" i="1" s="1"/>
  <c r="D69" i="1"/>
  <c r="F69" i="1"/>
  <c r="E69" i="1" s="1"/>
  <c r="D70" i="1"/>
  <c r="F70" i="1" s="1"/>
  <c r="E70" i="1" s="1"/>
  <c r="D71" i="1"/>
  <c r="F71" i="1" s="1"/>
  <c r="E71" i="1"/>
  <c r="D72" i="1"/>
  <c r="F72" i="1"/>
  <c r="E72" i="1" s="1"/>
  <c r="D73" i="1"/>
  <c r="F73" i="1"/>
  <c r="E73" i="1" s="1"/>
  <c r="D74" i="1"/>
  <c r="F74" i="1" s="1"/>
  <c r="E74" i="1" s="1"/>
  <c r="D75" i="1"/>
  <c r="F75" i="1" s="1"/>
  <c r="E75" i="1" s="1"/>
  <c r="D76" i="1"/>
  <c r="F76" i="1"/>
  <c r="E76" i="1" s="1"/>
  <c r="D77" i="1"/>
  <c r="F77" i="1"/>
  <c r="E77" i="1" s="1"/>
  <c r="D78" i="1"/>
  <c r="F78" i="1" s="1"/>
  <c r="E78" i="1" s="1"/>
  <c r="D79" i="1"/>
  <c r="F79" i="1" s="1"/>
  <c r="E79" i="1" s="1"/>
  <c r="D80" i="1"/>
  <c r="F80" i="1" s="1"/>
  <c r="E80" i="1" s="1"/>
  <c r="D81" i="1"/>
  <c r="F81" i="1" s="1"/>
  <c r="E81" i="1" s="1"/>
  <c r="D82" i="1"/>
  <c r="F82" i="1" s="1"/>
  <c r="E82" i="1" s="1"/>
  <c r="D83" i="1"/>
  <c r="F83" i="1"/>
  <c r="E83" i="1" s="1"/>
  <c r="D84" i="1"/>
  <c r="F84" i="1"/>
  <c r="E84" i="1" s="1"/>
  <c r="D85" i="1"/>
  <c r="F85" i="1" s="1"/>
  <c r="E85" i="1" s="1"/>
  <c r="D86" i="1"/>
  <c r="F86" i="1"/>
  <c r="E86" i="1" s="1"/>
  <c r="D87" i="1"/>
  <c r="F87" i="1" s="1"/>
  <c r="E87" i="1"/>
  <c r="D88" i="1"/>
  <c r="F88" i="1"/>
  <c r="E88" i="1" s="1"/>
  <c r="D89" i="1"/>
  <c r="F89" i="1" s="1"/>
  <c r="E89" i="1" s="1"/>
  <c r="D90" i="1"/>
  <c r="F90" i="1" s="1"/>
  <c r="E90" i="1" s="1"/>
  <c r="D91" i="1"/>
  <c r="F91" i="1" s="1"/>
  <c r="E91" i="1" s="1"/>
  <c r="D92" i="1"/>
  <c r="F92" i="1"/>
  <c r="E92" i="1" s="1"/>
  <c r="D93" i="1"/>
  <c r="F93" i="1"/>
  <c r="E93" i="1" s="1"/>
  <c r="D94" i="1"/>
  <c r="F94" i="1" s="1"/>
  <c r="E94" i="1" s="1"/>
  <c r="D95" i="1"/>
  <c r="F95" i="1" s="1"/>
  <c r="E95" i="1"/>
  <c r="D96" i="1"/>
  <c r="F96" i="1"/>
  <c r="E96" i="1" s="1"/>
  <c r="D97" i="1"/>
  <c r="F97" i="1" s="1"/>
  <c r="E97" i="1"/>
  <c r="D98" i="1"/>
  <c r="F98" i="1" s="1"/>
  <c r="E98" i="1" s="1"/>
  <c r="D99" i="1"/>
  <c r="F99" i="1" s="1"/>
  <c r="E99" i="1" s="1"/>
  <c r="D100" i="1"/>
  <c r="F100" i="1" s="1"/>
  <c r="E100" i="1" s="1"/>
  <c r="D101" i="1"/>
  <c r="F101" i="1"/>
  <c r="E101" i="1" s="1"/>
  <c r="D102" i="1"/>
  <c r="F102" i="1" s="1"/>
  <c r="E102" i="1" s="1"/>
  <c r="D103" i="1"/>
  <c r="F103" i="1" s="1"/>
  <c r="E103" i="1" s="1"/>
  <c r="D104" i="1"/>
  <c r="F104" i="1" s="1"/>
  <c r="E104" i="1" s="1"/>
  <c r="D105" i="1"/>
  <c r="F105" i="1" s="1"/>
  <c r="E105" i="1" s="1"/>
  <c r="D106" i="1"/>
  <c r="F106" i="1" s="1"/>
  <c r="E106" i="1" s="1"/>
  <c r="D107" i="1"/>
  <c r="F107" i="1" s="1"/>
  <c r="E107" i="1" s="1"/>
  <c r="D108" i="1"/>
  <c r="F108" i="1" s="1"/>
  <c r="E108" i="1" s="1"/>
  <c r="D109" i="1"/>
  <c r="F109" i="1" s="1"/>
  <c r="E109" i="1" s="1"/>
  <c r="D110" i="1"/>
  <c r="F110" i="1" s="1"/>
  <c r="E110" i="1"/>
  <c r="D111" i="1"/>
  <c r="F111" i="1" s="1"/>
  <c r="E111" i="1" s="1"/>
  <c r="D112" i="1"/>
  <c r="F112" i="1" s="1"/>
  <c r="E112" i="1" s="1"/>
  <c r="D113" i="1"/>
  <c r="F113" i="1" s="1"/>
  <c r="E113" i="1" s="1"/>
  <c r="D114" i="1"/>
  <c r="F114" i="1"/>
  <c r="E114" i="1" s="1"/>
  <c r="D115" i="1"/>
  <c r="F115" i="1"/>
  <c r="E115" i="1" s="1"/>
  <c r="D116" i="1"/>
  <c r="F116" i="1" s="1"/>
  <c r="E116" i="1" s="1"/>
  <c r="D117" i="1"/>
  <c r="F117" i="1" s="1"/>
  <c r="E117" i="1" s="1"/>
  <c r="D118" i="1"/>
  <c r="F118" i="1" s="1"/>
  <c r="E118" i="1" s="1"/>
  <c r="D119" i="1"/>
  <c r="F119" i="1" s="1"/>
  <c r="E119" i="1" s="1"/>
  <c r="D120" i="1"/>
  <c r="F120" i="1"/>
  <c r="E120" i="1" s="1"/>
  <c r="D121" i="1"/>
  <c r="F121" i="1" s="1"/>
  <c r="E121" i="1" s="1"/>
  <c r="D122" i="1"/>
  <c r="F122" i="1" s="1"/>
  <c r="E122" i="1" s="1"/>
  <c r="D123" i="1"/>
  <c r="F123" i="1" s="1"/>
  <c r="E123" i="1" s="1"/>
  <c r="D124" i="1"/>
  <c r="F124" i="1" s="1"/>
  <c r="E124" i="1" s="1"/>
  <c r="D125" i="1"/>
  <c r="F125" i="1" s="1"/>
  <c r="E125" i="1" s="1"/>
  <c r="D126" i="1"/>
  <c r="F126" i="1" s="1"/>
  <c r="E126" i="1" s="1"/>
  <c r="D127" i="1"/>
  <c r="F127" i="1" s="1"/>
  <c r="E127" i="1" s="1"/>
  <c r="D128" i="1"/>
  <c r="F128" i="1" s="1"/>
  <c r="E128" i="1" s="1"/>
  <c r="D129" i="1"/>
  <c r="F129" i="1"/>
  <c r="E129" i="1" s="1"/>
  <c r="D130" i="1"/>
  <c r="F130" i="1" s="1"/>
  <c r="E130" i="1" s="1"/>
  <c r="D131" i="1"/>
  <c r="F131" i="1" s="1"/>
  <c r="E131" i="1" s="1"/>
  <c r="D132" i="1"/>
  <c r="F132" i="1" s="1"/>
  <c r="E132" i="1" s="1"/>
  <c r="D133" i="1"/>
  <c r="F133" i="1"/>
  <c r="E133" i="1" s="1"/>
  <c r="D134" i="1"/>
  <c r="F134" i="1" s="1"/>
  <c r="E134" i="1" s="1"/>
  <c r="D135" i="1"/>
  <c r="F135" i="1" s="1"/>
  <c r="E135" i="1" s="1"/>
  <c r="D136" i="1"/>
  <c r="F136" i="1" s="1"/>
  <c r="E136" i="1" s="1"/>
  <c r="D137" i="1"/>
  <c r="F137" i="1"/>
  <c r="E137" i="1" s="1"/>
  <c r="D138" i="1"/>
  <c r="F138" i="1"/>
  <c r="E138" i="1" s="1"/>
  <c r="D139" i="1"/>
  <c r="F139" i="1"/>
  <c r="E139" i="1" s="1"/>
  <c r="D140" i="1"/>
  <c r="F140" i="1" s="1"/>
  <c r="E140" i="1" s="1"/>
  <c r="D141" i="1"/>
  <c r="F141" i="1"/>
  <c r="E141" i="1" s="1"/>
  <c r="D142" i="1"/>
  <c r="F142" i="1" s="1"/>
  <c r="E142" i="1"/>
  <c r="D143" i="1"/>
  <c r="F143" i="1" s="1"/>
  <c r="E143" i="1"/>
  <c r="D144" i="1"/>
  <c r="F144" i="1" s="1"/>
  <c r="E144" i="1" s="1"/>
  <c r="D145" i="1"/>
  <c r="F145" i="1" s="1"/>
  <c r="E145" i="1"/>
  <c r="D146" i="1"/>
  <c r="F146" i="1" s="1"/>
  <c r="E146" i="1" s="1"/>
  <c r="D147" i="1"/>
  <c r="F147" i="1"/>
  <c r="E147" i="1" s="1"/>
  <c r="D148" i="1"/>
  <c r="F148" i="1" s="1"/>
  <c r="E148" i="1"/>
  <c r="D149" i="1"/>
  <c r="F149" i="1" s="1"/>
  <c r="E149" i="1" s="1"/>
  <c r="D150" i="1"/>
  <c r="F150" i="1" s="1"/>
  <c r="E150" i="1" s="1"/>
  <c r="D151" i="1"/>
  <c r="F151" i="1" s="1"/>
  <c r="E151" i="1" s="1"/>
  <c r="D152" i="1"/>
  <c r="F152" i="1" s="1"/>
  <c r="E152" i="1" s="1"/>
  <c r="D153" i="1"/>
  <c r="F153" i="1"/>
  <c r="E153" i="1" s="1"/>
  <c r="D154" i="1"/>
  <c r="F154" i="1" s="1"/>
  <c r="E154" i="1" s="1"/>
  <c r="D155" i="1"/>
  <c r="F155" i="1" s="1"/>
  <c r="E155" i="1" s="1"/>
  <c r="D156" i="1"/>
  <c r="F156" i="1"/>
  <c r="E156" i="1" s="1"/>
  <c r="D157" i="1"/>
  <c r="F157" i="1"/>
  <c r="E157" i="1" s="1"/>
  <c r="D158" i="1"/>
  <c r="F158" i="1"/>
  <c r="E158" i="1" s="1"/>
  <c r="D159" i="1"/>
  <c r="F159" i="1" s="1"/>
  <c r="E159" i="1" s="1"/>
  <c r="D160" i="1"/>
  <c r="F160" i="1" s="1"/>
  <c r="E160" i="1" s="1"/>
  <c r="D161" i="1"/>
  <c r="F161" i="1" s="1"/>
  <c r="E161" i="1" s="1"/>
  <c r="D162" i="1"/>
  <c r="F162" i="1"/>
  <c r="E162" i="1" s="1"/>
  <c r="D163" i="1"/>
  <c r="F163" i="1" s="1"/>
  <c r="E163" i="1" s="1"/>
  <c r="D164" i="1"/>
  <c r="F164" i="1" s="1"/>
  <c r="E164" i="1" s="1"/>
  <c r="D165" i="1"/>
  <c r="F165" i="1" s="1"/>
  <c r="E165" i="1" s="1"/>
  <c r="D166" i="1"/>
  <c r="F166" i="1"/>
  <c r="E166" i="1" s="1"/>
  <c r="D167" i="1"/>
  <c r="F167" i="1" s="1"/>
  <c r="E167" i="1" s="1"/>
  <c r="D168" i="1"/>
  <c r="F168" i="1" s="1"/>
  <c r="E168" i="1" s="1"/>
  <c r="D169" i="1"/>
  <c r="F169" i="1" s="1"/>
  <c r="E169" i="1" s="1"/>
  <c r="D170" i="1"/>
  <c r="F170" i="1"/>
  <c r="E170" i="1" s="1"/>
  <c r="D171" i="1"/>
  <c r="F171" i="1" s="1"/>
  <c r="E171" i="1" s="1"/>
  <c r="D172" i="1"/>
  <c r="F172" i="1" s="1"/>
  <c r="E172" i="1" s="1"/>
  <c r="D173" i="1"/>
  <c r="F173" i="1" s="1"/>
  <c r="E173" i="1" s="1"/>
  <c r="D174" i="1"/>
  <c r="F174" i="1" s="1"/>
  <c r="E174" i="1" s="1"/>
  <c r="D175" i="1"/>
  <c r="F175" i="1" s="1"/>
  <c r="E175" i="1"/>
  <c r="D176" i="1"/>
  <c r="F176" i="1" s="1"/>
  <c r="E176" i="1" s="1"/>
  <c r="D177" i="1"/>
  <c r="F177" i="1" s="1"/>
  <c r="E177" i="1" s="1"/>
  <c r="D178" i="1"/>
  <c r="F178" i="1" s="1"/>
  <c r="E178" i="1" s="1"/>
  <c r="D179" i="1"/>
  <c r="F179" i="1"/>
  <c r="E179" i="1" s="1"/>
  <c r="D180" i="1"/>
  <c r="F180" i="1" s="1"/>
  <c r="E180" i="1" s="1"/>
  <c r="D181" i="1"/>
  <c r="F181" i="1" s="1"/>
  <c r="E181" i="1" s="1"/>
  <c r="D182" i="1"/>
  <c r="F182" i="1"/>
  <c r="E182" i="1" s="1"/>
  <c r="D183" i="1"/>
  <c r="F183" i="1" s="1"/>
  <c r="E183" i="1" s="1"/>
  <c r="D184" i="1"/>
  <c r="F184" i="1" s="1"/>
  <c r="E184" i="1" s="1"/>
  <c r="D185" i="1"/>
  <c r="F185" i="1" s="1"/>
  <c r="E185" i="1" s="1"/>
  <c r="D186" i="1"/>
  <c r="F186" i="1" s="1"/>
  <c r="E186" i="1" s="1"/>
  <c r="D187" i="1"/>
  <c r="F187" i="1"/>
  <c r="E187" i="1" s="1"/>
  <c r="D188" i="1"/>
  <c r="F188" i="1"/>
  <c r="E188" i="1" s="1"/>
  <c r="D189" i="1"/>
  <c r="F189" i="1" s="1"/>
  <c r="E189" i="1" s="1"/>
  <c r="D190" i="1"/>
  <c r="F190" i="1"/>
  <c r="E190" i="1" s="1"/>
  <c r="D191" i="1"/>
  <c r="F191" i="1" s="1"/>
  <c r="E191" i="1"/>
  <c r="D192" i="1"/>
  <c r="F192" i="1" s="1"/>
  <c r="E192" i="1" s="1"/>
  <c r="D193" i="1"/>
  <c r="F193" i="1" s="1"/>
  <c r="E193" i="1" s="1"/>
  <c r="D194" i="1"/>
  <c r="F194" i="1" s="1"/>
  <c r="E194" i="1" s="1"/>
  <c r="D195" i="1"/>
  <c r="F195" i="1" s="1"/>
  <c r="E195" i="1" s="1"/>
  <c r="D196" i="1"/>
  <c r="F196" i="1"/>
  <c r="E196" i="1" s="1"/>
  <c r="D197" i="1"/>
  <c r="F197" i="1"/>
  <c r="E197" i="1" s="1"/>
  <c r="D198" i="1"/>
  <c r="F198" i="1" s="1"/>
  <c r="E198" i="1" s="1"/>
  <c r="D199" i="1"/>
  <c r="F199" i="1" s="1"/>
  <c r="E199" i="1"/>
  <c r="D200" i="1"/>
  <c r="F200" i="1"/>
  <c r="E200" i="1" s="1"/>
  <c r="D201" i="1"/>
  <c r="F201" i="1"/>
  <c r="E201" i="1" s="1"/>
  <c r="D202" i="1"/>
  <c r="F202" i="1" s="1"/>
  <c r="E202" i="1" s="1"/>
  <c r="D203" i="1"/>
  <c r="F203" i="1"/>
  <c r="E203" i="1" s="1"/>
  <c r="D204" i="1"/>
  <c r="F204" i="1"/>
  <c r="E204" i="1" s="1"/>
  <c r="D205" i="1"/>
  <c r="F205" i="1"/>
  <c r="E205" i="1" s="1"/>
  <c r="D206" i="1"/>
  <c r="F206" i="1" s="1"/>
  <c r="E206" i="1" s="1"/>
  <c r="D207" i="1"/>
  <c r="F207" i="1" s="1"/>
  <c r="E207" i="1" s="1"/>
  <c r="D208" i="1"/>
  <c r="F208" i="1" s="1"/>
  <c r="E208" i="1" s="1"/>
  <c r="D209" i="1"/>
  <c r="F209" i="1" s="1"/>
  <c r="E209" i="1" s="1"/>
  <c r="D210" i="1"/>
  <c r="F210" i="1"/>
  <c r="E210" i="1" s="1"/>
  <c r="D211" i="1"/>
  <c r="F211" i="1" s="1"/>
  <c r="E211" i="1" s="1"/>
  <c r="D212" i="1"/>
  <c r="F212" i="1" s="1"/>
  <c r="E212" i="1" s="1"/>
  <c r="D213" i="1"/>
  <c r="F213" i="1" s="1"/>
  <c r="E213" i="1" s="1"/>
  <c r="D214" i="1"/>
  <c r="F214" i="1" s="1"/>
  <c r="E214" i="1" s="1"/>
  <c r="D215" i="1"/>
  <c r="F215" i="1" s="1"/>
  <c r="E215" i="1" s="1"/>
  <c r="D216" i="1"/>
  <c r="F216" i="1"/>
  <c r="E216" i="1" s="1"/>
  <c r="D217" i="1"/>
  <c r="F217" i="1"/>
  <c r="E217" i="1" s="1"/>
  <c r="D218" i="1"/>
  <c r="F218" i="1" s="1"/>
  <c r="E218" i="1" s="1"/>
  <c r="D219" i="1"/>
  <c r="F219" i="1" s="1"/>
  <c r="E219" i="1" s="1"/>
  <c r="D220" i="1"/>
  <c r="F220" i="1" s="1"/>
  <c r="E220" i="1" s="1"/>
  <c r="D221" i="1"/>
  <c r="F221" i="1" s="1"/>
  <c r="E221" i="1" s="1"/>
  <c r="D222" i="1"/>
  <c r="F222" i="1" s="1"/>
  <c r="E222" i="1" s="1"/>
  <c r="D223" i="1"/>
  <c r="F223" i="1" s="1"/>
  <c r="E223" i="1"/>
  <c r="D224" i="1"/>
  <c r="F224" i="1" s="1"/>
  <c r="E224" i="1" s="1"/>
  <c r="D225" i="1"/>
  <c r="F225" i="1" s="1"/>
  <c r="E225" i="1" s="1"/>
  <c r="D226" i="1"/>
  <c r="F226" i="1"/>
  <c r="E226" i="1" s="1"/>
  <c r="D227" i="1"/>
  <c r="F227" i="1" s="1"/>
  <c r="E227" i="1" s="1"/>
  <c r="D228" i="1"/>
  <c r="F228" i="1"/>
  <c r="E228" i="1" s="1"/>
  <c r="D229" i="1"/>
  <c r="F229" i="1" s="1"/>
  <c r="E229" i="1" s="1"/>
  <c r="D230" i="1"/>
  <c r="F230" i="1" s="1"/>
  <c r="E230" i="1" s="1"/>
  <c r="D231" i="1"/>
  <c r="F231" i="1" s="1"/>
  <c r="E231" i="1" s="1"/>
  <c r="D232" i="1"/>
  <c r="F232" i="1"/>
  <c r="E232" i="1" s="1"/>
  <c r="D233" i="1"/>
  <c r="F233" i="1" s="1"/>
  <c r="E233" i="1" s="1"/>
  <c r="D234" i="1"/>
  <c r="F234" i="1" s="1"/>
  <c r="E234" i="1" s="1"/>
  <c r="D235" i="1"/>
  <c r="F235" i="1" s="1"/>
  <c r="E235" i="1" s="1"/>
  <c r="D236" i="1"/>
  <c r="F236" i="1" s="1"/>
  <c r="E236" i="1" s="1"/>
  <c r="D237" i="1"/>
  <c r="F237" i="1" s="1"/>
  <c r="E237" i="1" s="1"/>
  <c r="D238" i="1"/>
  <c r="F238" i="1" s="1"/>
  <c r="E238" i="1" s="1"/>
  <c r="D239" i="1"/>
  <c r="F239" i="1" s="1"/>
  <c r="E239" i="1"/>
  <c r="D240" i="1"/>
  <c r="F240" i="1"/>
  <c r="E240" i="1" s="1"/>
  <c r="D241" i="1"/>
  <c r="F241" i="1" s="1"/>
  <c r="E241" i="1" s="1"/>
  <c r="D242" i="1"/>
  <c r="F242" i="1" s="1"/>
  <c r="E242" i="1" s="1"/>
  <c r="D243" i="1"/>
  <c r="F243" i="1" s="1"/>
  <c r="E243" i="1" s="1"/>
  <c r="D244" i="1"/>
  <c r="F244" i="1" s="1"/>
  <c r="E244" i="1" s="1"/>
  <c r="D245" i="1"/>
  <c r="F245" i="1"/>
  <c r="E245" i="1" s="1"/>
  <c r="D246" i="1"/>
  <c r="F246" i="1" s="1"/>
  <c r="E246" i="1" s="1"/>
  <c r="D247" i="1"/>
  <c r="F247" i="1" s="1"/>
  <c r="E247" i="1" s="1"/>
  <c r="D248" i="1"/>
  <c r="F248" i="1" s="1"/>
  <c r="E248" i="1" s="1"/>
  <c r="D249" i="1"/>
  <c r="F249" i="1" s="1"/>
  <c r="E249" i="1" s="1"/>
  <c r="D250" i="1"/>
  <c r="F250" i="1" s="1"/>
  <c r="E250" i="1" s="1"/>
  <c r="D251" i="1"/>
  <c r="F251" i="1" s="1"/>
  <c r="E251" i="1" s="1"/>
  <c r="D252" i="1"/>
  <c r="F252" i="1" s="1"/>
  <c r="E252" i="1" s="1"/>
  <c r="D253" i="1"/>
  <c r="F253" i="1" s="1"/>
  <c r="E253" i="1" s="1"/>
  <c r="D254" i="1"/>
  <c r="F254" i="1" s="1"/>
  <c r="E254" i="1" s="1"/>
  <c r="D255" i="1"/>
  <c r="F255" i="1" s="1"/>
  <c r="E255" i="1" s="1"/>
  <c r="D256" i="1"/>
  <c r="F256" i="1" s="1"/>
  <c r="E256" i="1" s="1"/>
  <c r="D257" i="1"/>
  <c r="F257" i="1"/>
  <c r="E257" i="1" s="1"/>
  <c r="D258" i="1"/>
  <c r="F258" i="1"/>
  <c r="E258" i="1" s="1"/>
  <c r="D259" i="1"/>
  <c r="F259" i="1" s="1"/>
  <c r="E259" i="1" s="1"/>
  <c r="D260" i="1"/>
  <c r="F260" i="1" s="1"/>
  <c r="E260" i="1" s="1"/>
  <c r="D261" i="1"/>
  <c r="F261" i="1" s="1"/>
  <c r="E261" i="1" s="1"/>
  <c r="D262" i="1"/>
  <c r="F262" i="1" s="1"/>
  <c r="E262" i="1" s="1"/>
  <c r="D263" i="1"/>
  <c r="F263" i="1" s="1"/>
  <c r="E263" i="1"/>
  <c r="D264" i="1"/>
  <c r="F264" i="1" s="1"/>
  <c r="E264" i="1" s="1"/>
  <c r="D265" i="1"/>
  <c r="F265" i="1" s="1"/>
  <c r="E265" i="1" s="1"/>
  <c r="D266" i="1"/>
  <c r="F266" i="1" s="1"/>
  <c r="E266" i="1" s="1"/>
  <c r="D267" i="1"/>
  <c r="F267" i="1" s="1"/>
  <c r="E267" i="1" s="1"/>
  <c r="D268" i="1"/>
  <c r="F268" i="1" s="1"/>
  <c r="E268" i="1" s="1"/>
  <c r="D269" i="1"/>
  <c r="F269" i="1" s="1"/>
  <c r="E269" i="1" s="1"/>
  <c r="D270" i="1"/>
  <c r="F270" i="1" s="1"/>
  <c r="E270" i="1" s="1"/>
  <c r="D271" i="1"/>
  <c r="F271" i="1" s="1"/>
  <c r="E271" i="1"/>
  <c r="D272" i="1"/>
  <c r="F272" i="1" s="1"/>
  <c r="E272" i="1" s="1"/>
  <c r="D273" i="1"/>
  <c r="F273" i="1" s="1"/>
  <c r="E273" i="1"/>
  <c r="D274" i="1"/>
  <c r="F274" i="1"/>
  <c r="E274" i="1" s="1"/>
  <c r="D275" i="1"/>
  <c r="F275" i="1"/>
  <c r="E275" i="1" s="1"/>
  <c r="D276" i="1"/>
  <c r="F276" i="1" s="1"/>
  <c r="E276" i="1" s="1"/>
  <c r="D277" i="1"/>
  <c r="F277" i="1"/>
  <c r="E277" i="1" s="1"/>
  <c r="D278" i="1"/>
  <c r="F278" i="1"/>
  <c r="E278" i="1" s="1"/>
  <c r="D279" i="1"/>
  <c r="F279" i="1" s="1"/>
  <c r="E279" i="1" s="1"/>
  <c r="D280" i="1"/>
  <c r="F280" i="1"/>
  <c r="E280" i="1" s="1"/>
  <c r="D281" i="1"/>
  <c r="F281" i="1" s="1"/>
  <c r="E281" i="1" s="1"/>
  <c r="D282" i="1"/>
  <c r="F282" i="1" s="1"/>
  <c r="E282" i="1" s="1"/>
  <c r="D283" i="1"/>
  <c r="F283" i="1" s="1"/>
  <c r="E283" i="1" s="1"/>
  <c r="D284" i="1"/>
  <c r="F284" i="1"/>
  <c r="E284" i="1" s="1"/>
  <c r="D285" i="1"/>
  <c r="F285" i="1"/>
  <c r="E285" i="1" s="1"/>
  <c r="D286" i="1"/>
  <c r="F286" i="1" s="1"/>
  <c r="E286" i="1" s="1"/>
  <c r="D287" i="1"/>
  <c r="F287" i="1" s="1"/>
  <c r="E287" i="1" s="1"/>
  <c r="D288" i="1"/>
  <c r="F288" i="1" s="1"/>
  <c r="E288" i="1" s="1"/>
  <c r="D289" i="1"/>
  <c r="F289" i="1"/>
  <c r="E289" i="1" s="1"/>
  <c r="D290" i="1"/>
  <c r="F290" i="1" s="1"/>
  <c r="E290" i="1" s="1"/>
  <c r="D291" i="1"/>
  <c r="F291" i="1" s="1"/>
  <c r="E291" i="1" s="1"/>
  <c r="D292" i="1"/>
  <c r="F292" i="1"/>
  <c r="E292" i="1" s="1"/>
  <c r="D293" i="1"/>
  <c r="F293" i="1"/>
  <c r="E293" i="1" s="1"/>
  <c r="D294" i="1"/>
  <c r="F294" i="1"/>
  <c r="E294" i="1" s="1"/>
  <c r="D295" i="1"/>
  <c r="F295" i="1" s="1"/>
  <c r="E295" i="1" s="1"/>
  <c r="D296" i="1"/>
  <c r="F296" i="1"/>
  <c r="E296" i="1" s="1"/>
  <c r="D297" i="1"/>
  <c r="F297" i="1"/>
  <c r="E297" i="1" s="1"/>
  <c r="D298" i="1"/>
  <c r="F298" i="1"/>
  <c r="E298" i="1" s="1"/>
  <c r="D299" i="1"/>
  <c r="F299" i="1" s="1"/>
  <c r="E299" i="1" s="1"/>
  <c r="D300" i="1"/>
  <c r="F300" i="1"/>
  <c r="E300" i="1" s="1"/>
  <c r="D301" i="1"/>
  <c r="F301" i="1"/>
  <c r="E301" i="1" s="1"/>
  <c r="D302" i="1"/>
  <c r="F302" i="1" s="1"/>
  <c r="E302" i="1" s="1"/>
  <c r="D303" i="1"/>
  <c r="F303" i="1" s="1"/>
  <c r="E303" i="1" s="1"/>
  <c r="D304" i="1"/>
  <c r="F304" i="1" s="1"/>
  <c r="E304" i="1" s="1"/>
  <c r="D305" i="1"/>
  <c r="F305" i="1" s="1"/>
  <c r="E305" i="1" s="1"/>
  <c r="D306" i="1"/>
  <c r="F306" i="1"/>
  <c r="E306" i="1" s="1"/>
  <c r="D307" i="1"/>
  <c r="F307" i="1" s="1"/>
  <c r="E307" i="1" s="1"/>
  <c r="D308" i="1"/>
  <c r="F308" i="1" s="1"/>
  <c r="E308" i="1" s="1"/>
  <c r="D309" i="1"/>
  <c r="F309" i="1" s="1"/>
  <c r="E309" i="1" s="1"/>
  <c r="D310" i="1"/>
  <c r="F310" i="1"/>
  <c r="E310" i="1" s="1"/>
  <c r="D311" i="1"/>
  <c r="F311" i="1" s="1"/>
  <c r="E311" i="1" s="1"/>
  <c r="D312" i="1"/>
  <c r="F312" i="1"/>
  <c r="E312" i="1" s="1"/>
  <c r="D313" i="1"/>
  <c r="F313" i="1"/>
  <c r="E313" i="1" s="1"/>
  <c r="D314" i="1"/>
  <c r="F314" i="1" s="1"/>
  <c r="E314" i="1" s="1"/>
  <c r="D315" i="1"/>
  <c r="F315" i="1"/>
  <c r="E315" i="1" s="1"/>
  <c r="D316" i="1"/>
  <c r="F316" i="1" s="1"/>
  <c r="E316" i="1" s="1"/>
  <c r="D317" i="1"/>
  <c r="F317" i="1" s="1"/>
  <c r="E317" i="1" s="1"/>
  <c r="D318" i="1"/>
  <c r="F318" i="1" s="1"/>
  <c r="E318" i="1" s="1"/>
  <c r="D319" i="1"/>
  <c r="F319" i="1" s="1"/>
  <c r="E319" i="1"/>
  <c r="D320" i="1"/>
  <c r="F320" i="1" s="1"/>
  <c r="E320" i="1" s="1"/>
  <c r="D321" i="1"/>
  <c r="F321" i="1"/>
  <c r="E321" i="1" s="1"/>
  <c r="D322" i="1"/>
  <c r="F322" i="1" s="1"/>
  <c r="E322" i="1" s="1"/>
  <c r="D323" i="1"/>
  <c r="F323" i="1" s="1"/>
  <c r="E323" i="1" s="1"/>
  <c r="D324" i="1"/>
  <c r="F324" i="1"/>
  <c r="E324" i="1" s="1"/>
  <c r="D325" i="1"/>
  <c r="F325" i="1" s="1"/>
  <c r="E325" i="1" s="1"/>
  <c r="D326" i="1"/>
  <c r="F326" i="1" s="1"/>
  <c r="E326" i="1" s="1"/>
  <c r="D327" i="1"/>
  <c r="F327" i="1" s="1"/>
  <c r="E327" i="1" s="1"/>
  <c r="D328" i="1"/>
  <c r="F328" i="1" s="1"/>
  <c r="E328" i="1" s="1"/>
  <c r="D329" i="1"/>
  <c r="F329" i="1" s="1"/>
  <c r="E329" i="1" s="1"/>
  <c r="D330" i="1"/>
  <c r="F330" i="1"/>
  <c r="E330" i="1" s="1"/>
  <c r="D331" i="1"/>
  <c r="F331" i="1"/>
  <c r="E331" i="1" s="1"/>
  <c r="D332" i="1"/>
  <c r="F332" i="1" s="1"/>
  <c r="E332" i="1" s="1"/>
  <c r="D333" i="1"/>
  <c r="F333" i="1" s="1"/>
  <c r="E333" i="1" s="1"/>
  <c r="D334" i="1"/>
  <c r="F334" i="1" s="1"/>
  <c r="E334" i="1"/>
  <c r="D335" i="1"/>
  <c r="F335" i="1" s="1"/>
  <c r="E335" i="1"/>
  <c r="D336" i="1"/>
  <c r="F336" i="1" s="1"/>
  <c r="E336" i="1" s="1"/>
  <c r="D337" i="1"/>
  <c r="F337" i="1" s="1"/>
  <c r="E337" i="1" s="1"/>
  <c r="D338" i="1"/>
  <c r="F338" i="1"/>
  <c r="E338" i="1" s="1"/>
  <c r="D339" i="1"/>
  <c r="F339" i="1"/>
  <c r="E339" i="1" s="1"/>
  <c r="D340" i="1"/>
  <c r="F340" i="1" s="1"/>
  <c r="E340" i="1" s="1"/>
  <c r="D341" i="1"/>
  <c r="F341" i="1" s="1"/>
  <c r="E341" i="1" s="1"/>
  <c r="D342" i="1"/>
  <c r="F342" i="1"/>
  <c r="E342" i="1" s="1"/>
  <c r="D343" i="1"/>
  <c r="F343" i="1" s="1"/>
  <c r="E343" i="1" s="1"/>
  <c r="D344" i="1"/>
  <c r="F344" i="1" s="1"/>
  <c r="E344" i="1" s="1"/>
  <c r="D345" i="1"/>
  <c r="F345" i="1" s="1"/>
  <c r="E345" i="1" s="1"/>
  <c r="D346" i="1"/>
  <c r="F346" i="1" s="1"/>
  <c r="E346" i="1" s="1"/>
  <c r="D347" i="1"/>
  <c r="F347" i="1"/>
  <c r="E347" i="1" s="1"/>
  <c r="D348" i="1"/>
  <c r="F348" i="1"/>
  <c r="E348" i="1" s="1"/>
  <c r="D349" i="1"/>
  <c r="F349" i="1" s="1"/>
  <c r="E349" i="1" s="1"/>
  <c r="D350" i="1"/>
  <c r="F350" i="1"/>
  <c r="E350" i="1" s="1"/>
  <c r="D351" i="1"/>
  <c r="F351" i="1" s="1"/>
  <c r="E351" i="1"/>
  <c r="D352" i="1"/>
  <c r="F352" i="1" s="1"/>
  <c r="E352" i="1" s="1"/>
  <c r="D353" i="1"/>
  <c r="F353" i="1"/>
  <c r="E353" i="1" s="1"/>
  <c r="D354" i="1"/>
  <c r="F354" i="1" s="1"/>
  <c r="E354" i="1" s="1"/>
  <c r="D355" i="1"/>
  <c r="F355" i="1" s="1"/>
  <c r="E355" i="1" s="1"/>
  <c r="D356" i="1"/>
  <c r="F356" i="1" s="1"/>
  <c r="E356" i="1" s="1"/>
  <c r="D357" i="1"/>
  <c r="F357" i="1"/>
  <c r="E357" i="1" s="1"/>
  <c r="D358" i="1"/>
  <c r="F358" i="1"/>
  <c r="E358" i="1" s="1"/>
  <c r="D359" i="1"/>
  <c r="F359" i="1" s="1"/>
  <c r="E359" i="1" s="1"/>
  <c r="D360" i="1"/>
  <c r="F360" i="1" s="1"/>
  <c r="E360" i="1" s="1"/>
  <c r="D361" i="1"/>
  <c r="F361" i="1"/>
  <c r="E361" i="1" s="1"/>
  <c r="D362" i="1"/>
  <c r="F362" i="1" s="1"/>
  <c r="E362" i="1" s="1"/>
  <c r="D363" i="1"/>
  <c r="F363" i="1" s="1"/>
  <c r="E363" i="1" s="1"/>
  <c r="D364" i="1"/>
  <c r="F364" i="1" s="1"/>
  <c r="E364" i="1" s="1"/>
  <c r="D365" i="1"/>
  <c r="F365" i="1" s="1"/>
  <c r="E365" i="1" s="1"/>
  <c r="D366" i="1"/>
  <c r="F366" i="1" s="1"/>
  <c r="E366" i="1" s="1"/>
  <c r="D367" i="1"/>
  <c r="F367" i="1"/>
  <c r="E367" i="1" s="1"/>
  <c r="D368" i="1"/>
  <c r="F368" i="1"/>
  <c r="E368" i="1" s="1"/>
  <c r="D369" i="1"/>
  <c r="F369" i="1" s="1"/>
  <c r="E369" i="1" s="1"/>
  <c r="D370" i="1"/>
  <c r="F370" i="1"/>
  <c r="E370" i="1" s="1"/>
  <c r="D371" i="1"/>
  <c r="F371" i="1" s="1"/>
  <c r="E371" i="1"/>
  <c r="D372" i="1"/>
  <c r="F372" i="1"/>
  <c r="E372" i="1" s="1"/>
  <c r="D373" i="1"/>
  <c r="F373" i="1" s="1"/>
  <c r="E373" i="1" s="1"/>
  <c r="D374" i="1"/>
  <c r="F374" i="1" s="1"/>
  <c r="E374" i="1" s="1"/>
  <c r="D375" i="1"/>
  <c r="F375" i="1" s="1"/>
  <c r="E375" i="1" s="1"/>
  <c r="D376" i="1"/>
  <c r="F376" i="1" s="1"/>
  <c r="E376" i="1" s="1"/>
  <c r="D377" i="1"/>
  <c r="F377" i="1" s="1"/>
  <c r="E377" i="1" s="1"/>
  <c r="D378" i="1"/>
  <c r="F378" i="1"/>
  <c r="E378" i="1" s="1"/>
  <c r="D379" i="1"/>
  <c r="F379" i="1" s="1"/>
  <c r="E379" i="1" s="1"/>
  <c r="D380" i="1"/>
  <c r="F380" i="1" s="1"/>
  <c r="E380" i="1" s="1"/>
  <c r="D381" i="1"/>
  <c r="F381" i="1" s="1"/>
  <c r="E381" i="1" s="1"/>
  <c r="D382" i="1"/>
  <c r="F382" i="1" s="1"/>
  <c r="E382" i="1" s="1"/>
  <c r="D383" i="1"/>
  <c r="F383" i="1"/>
  <c r="E383" i="1" s="1"/>
  <c r="D384" i="1"/>
  <c r="F384" i="1"/>
  <c r="E384" i="1" s="1"/>
  <c r="D385" i="1"/>
  <c r="F385" i="1" s="1"/>
  <c r="E385" i="1" s="1"/>
  <c r="D386" i="1"/>
  <c r="F386" i="1"/>
  <c r="E386" i="1" s="1"/>
  <c r="D387" i="1"/>
  <c r="F387" i="1" s="1"/>
  <c r="E387" i="1"/>
  <c r="D20" i="1"/>
  <c r="F20" i="1" s="1"/>
  <c r="E20" i="1" s="1"/>
  <c r="B18" i="2" l="1"/>
  <c r="B16" i="2"/>
  <c r="F11" i="1"/>
  <c r="D11" i="1" s="1"/>
  <c r="B6" i="2" l="1"/>
  <c r="C10" i="2" s="1"/>
  <c r="E10" i="2" s="1"/>
  <c r="D10" i="2" s="1"/>
  <c r="C6" i="1"/>
  <c r="C11" i="1" s="1"/>
  <c r="D18" i="1" l="1"/>
  <c r="C18" i="2"/>
  <c r="E18" i="2"/>
  <c r="F18" i="1" l="1"/>
  <c r="D18" i="2"/>
  <c r="E18" i="1" l="1"/>
  <c r="D22" i="2"/>
  <c r="E22" i="2"/>
</calcChain>
</file>

<file path=xl/sharedStrings.xml><?xml version="1.0" encoding="utf-8"?>
<sst xmlns="http://schemas.openxmlformats.org/spreadsheetml/2006/main" count="439" uniqueCount="400">
  <si>
    <t>Utregning av tilskudd, egenandel og totalsum innkjøp av digitale læremidler 2022</t>
  </si>
  <si>
    <t>I alle grønne felt kan tall byttes ut for å gjøre beregninger</t>
  </si>
  <si>
    <t>Sum til fordeling</t>
  </si>
  <si>
    <t>Støtteberettiget elevgrunnlag</t>
  </si>
  <si>
    <t>elever/lærlinger/lærekandidater/voksne i grunnopplæringen</t>
  </si>
  <si>
    <t>Estimert søking i prosent av det totale elevgrunnlaget</t>
  </si>
  <si>
    <t>prosent</t>
  </si>
  <si>
    <t>Tilskudd per elev</t>
  </si>
  <si>
    <t>Kalkulator for utregning av elevtall for søking</t>
  </si>
  <si>
    <t>Sett inn egenandel for å hente ut elevtall dersom dere ikke søker for hele elevgrunnlaget.</t>
  </si>
  <si>
    <t>Kommune/fylkeskommune</t>
  </si>
  <si>
    <t>Antall elever</t>
  </si>
  <si>
    <t>Tilskudd - 40 %*</t>
  </si>
  <si>
    <t>Egenandel - 60 %*</t>
  </si>
  <si>
    <t>Total sum</t>
  </si>
  <si>
    <t>Storby kommune</t>
  </si>
  <si>
    <t xml:space="preserve">* Fordelingen 40/60 mellom tilskudd og egenandel er veiledende, total sum er endelig. </t>
  </si>
  <si>
    <t xml:space="preserve">Se utlysning for regneeksempler. Se fane 2 i dette regnearket for å endre estimert fordeling mellom tilskudd og egenandel. </t>
  </si>
  <si>
    <t>Finn din kommune</t>
  </si>
  <si>
    <t>Storby kommune (eksempel)</t>
  </si>
  <si>
    <t>Kommuenr.</t>
  </si>
  <si>
    <t>Fylkeskommune</t>
  </si>
  <si>
    <t xml:space="preserve"> Agder </t>
  </si>
  <si>
    <t xml:space="preserve"> Alstahaug</t>
  </si>
  <si>
    <t xml:space="preserve"> Alta</t>
  </si>
  <si>
    <t xml:space="preserve"> Alvdal</t>
  </si>
  <si>
    <t xml:space="preserve"> Alver</t>
  </si>
  <si>
    <t xml:space="preserve"> Andøy</t>
  </si>
  <si>
    <t xml:space="preserve"> Aremark</t>
  </si>
  <si>
    <t xml:space="preserve"> Arendal</t>
  </si>
  <si>
    <t xml:space="preserve"> Asker</t>
  </si>
  <si>
    <t xml:space="preserve"> Askvoll</t>
  </si>
  <si>
    <t xml:space="preserve"> Askøy</t>
  </si>
  <si>
    <t xml:space="preserve"> Aukra</t>
  </si>
  <si>
    <t xml:space="preserve"> Aure</t>
  </si>
  <si>
    <t xml:space="preserve"> Aurland</t>
  </si>
  <si>
    <t xml:space="preserve"> Aurskog-Høland</t>
  </si>
  <si>
    <t xml:space="preserve"> Austevoll</t>
  </si>
  <si>
    <t xml:space="preserve"> Austrheim</t>
  </si>
  <si>
    <t xml:space="preserve"> Averøy</t>
  </si>
  <si>
    <t xml:space="preserve"> Balsfjord</t>
  </si>
  <si>
    <t xml:space="preserve"> Bamble</t>
  </si>
  <si>
    <t xml:space="preserve"> Bardu</t>
  </si>
  <si>
    <t xml:space="preserve"> Beiarn</t>
  </si>
  <si>
    <t xml:space="preserve"> Bergen</t>
  </si>
  <si>
    <t xml:space="preserve"> Berlevåg</t>
  </si>
  <si>
    <t xml:space="preserve"> Bindal</t>
  </si>
  <si>
    <t xml:space="preserve"> Birkenes</t>
  </si>
  <si>
    <t xml:space="preserve"> Bjerkreim</t>
  </si>
  <si>
    <t xml:space="preserve"> Bjørnafjorden</t>
  </si>
  <si>
    <t xml:space="preserve"> Bodø</t>
  </si>
  <si>
    <t xml:space="preserve"> Bokn</t>
  </si>
  <si>
    <t xml:space="preserve"> Bremanger</t>
  </si>
  <si>
    <t xml:space="preserve"> Brønnøy</t>
  </si>
  <si>
    <t xml:space="preserve"> Bygland</t>
  </si>
  <si>
    <t xml:space="preserve"> Bykle</t>
  </si>
  <si>
    <t xml:space="preserve"> Bærum</t>
  </si>
  <si>
    <t xml:space="preserve"> Bø</t>
  </si>
  <si>
    <t xml:space="preserve"> Bømlo</t>
  </si>
  <si>
    <t xml:space="preserve"> Båtsfjord</t>
  </si>
  <si>
    <t xml:space="preserve"> Deatnu-Tana</t>
  </si>
  <si>
    <t xml:space="preserve"> Dovre</t>
  </si>
  <si>
    <t xml:space="preserve"> Drammen</t>
  </si>
  <si>
    <t xml:space="preserve"> Drangedal</t>
  </si>
  <si>
    <t xml:space="preserve"> Dyrøy</t>
  </si>
  <si>
    <t xml:space="preserve"> Dønna</t>
  </si>
  <si>
    <t xml:space="preserve"> Eidfjord</t>
  </si>
  <si>
    <t xml:space="preserve"> Eidskog</t>
  </si>
  <si>
    <t xml:space="preserve"> Eidsvoll</t>
  </si>
  <si>
    <t xml:space="preserve"> Eigersund</t>
  </si>
  <si>
    <t xml:space="preserve"> Elverum</t>
  </si>
  <si>
    <t xml:space="preserve"> Enebakk</t>
  </si>
  <si>
    <t xml:space="preserve"> Engerdal</t>
  </si>
  <si>
    <t xml:space="preserve"> Etne</t>
  </si>
  <si>
    <t xml:space="preserve"> Etnedal</t>
  </si>
  <si>
    <t xml:space="preserve"> Evenes</t>
  </si>
  <si>
    <t xml:space="preserve"> Evje og Hornnes</t>
  </si>
  <si>
    <t xml:space="preserve"> Farsund</t>
  </si>
  <si>
    <t xml:space="preserve"> Fauske - Fuossko</t>
  </si>
  <si>
    <t xml:space="preserve"> Fedje</t>
  </si>
  <si>
    <t xml:space="preserve"> Fitjar</t>
  </si>
  <si>
    <t xml:space="preserve"> Fjaler</t>
  </si>
  <si>
    <t xml:space="preserve"> Fjord</t>
  </si>
  <si>
    <t xml:space="preserve"> Flakstad</t>
  </si>
  <si>
    <t xml:space="preserve"> Flatanger</t>
  </si>
  <si>
    <t xml:space="preserve"> Flekkefjord</t>
  </si>
  <si>
    <t xml:space="preserve"> Flesberg</t>
  </si>
  <si>
    <t xml:space="preserve"> Flå</t>
  </si>
  <si>
    <t xml:space="preserve"> Folldal</t>
  </si>
  <si>
    <t xml:space="preserve"> Fredrikstad</t>
  </si>
  <si>
    <t xml:space="preserve"> Frogn</t>
  </si>
  <si>
    <t xml:space="preserve"> Froland</t>
  </si>
  <si>
    <t xml:space="preserve"> Frosta</t>
  </si>
  <si>
    <t xml:space="preserve"> Frøya</t>
  </si>
  <si>
    <t xml:space="preserve"> Fyresdal</t>
  </si>
  <si>
    <t xml:space="preserve"> Færder</t>
  </si>
  <si>
    <t xml:space="preserve"> Gáivuotna - Kåfjord - Kaivuono</t>
  </si>
  <si>
    <t xml:space="preserve"> Gamvik</t>
  </si>
  <si>
    <t xml:space="preserve"> Gausdal</t>
  </si>
  <si>
    <t xml:space="preserve"> Gildeskål</t>
  </si>
  <si>
    <t xml:space="preserve"> Giske</t>
  </si>
  <si>
    <t xml:space="preserve"> Gjemnes</t>
  </si>
  <si>
    <t xml:space="preserve"> Gjerdrum</t>
  </si>
  <si>
    <t xml:space="preserve"> Gjerstad</t>
  </si>
  <si>
    <t xml:space="preserve"> Gjesdal</t>
  </si>
  <si>
    <t xml:space="preserve"> Gjøvik</t>
  </si>
  <si>
    <t xml:space="preserve"> Gloppen</t>
  </si>
  <si>
    <t xml:space="preserve"> Gol</t>
  </si>
  <si>
    <t xml:space="preserve"> Gran</t>
  </si>
  <si>
    <t xml:space="preserve"> Grane</t>
  </si>
  <si>
    <t xml:space="preserve"> Gratangen</t>
  </si>
  <si>
    <t xml:space="preserve"> Grimstad</t>
  </si>
  <si>
    <t xml:space="preserve"> Grong</t>
  </si>
  <si>
    <t xml:space="preserve"> Grue</t>
  </si>
  <si>
    <t xml:space="preserve"> Gulen</t>
  </si>
  <si>
    <t xml:space="preserve"> Guovdageaidnu-Kautokeino</t>
  </si>
  <si>
    <t xml:space="preserve"> Hadsel</t>
  </si>
  <si>
    <t xml:space="preserve"> Halden</t>
  </si>
  <si>
    <t xml:space="preserve"> Hamar</t>
  </si>
  <si>
    <t xml:space="preserve"> Hamarøy</t>
  </si>
  <si>
    <t xml:space="preserve"> Hammerfest</t>
  </si>
  <si>
    <t xml:space="preserve"> Hareid</t>
  </si>
  <si>
    <t xml:space="preserve"> Harstad</t>
  </si>
  <si>
    <t xml:space="preserve"> Hasvik</t>
  </si>
  <si>
    <t xml:space="preserve"> Hattfjelldal</t>
  </si>
  <si>
    <t xml:space="preserve"> Haugesund</t>
  </si>
  <si>
    <t xml:space="preserve"> Heim</t>
  </si>
  <si>
    <t xml:space="preserve"> Hemnes</t>
  </si>
  <si>
    <t xml:space="preserve"> Hemsedal</t>
  </si>
  <si>
    <t xml:space="preserve"> Herøy (Møre og Romsdal)</t>
  </si>
  <si>
    <t xml:space="preserve"> Herøy (Nordland)</t>
  </si>
  <si>
    <t xml:space="preserve"> Hitra</t>
  </si>
  <si>
    <t xml:space="preserve"> Hjartdal</t>
  </si>
  <si>
    <t xml:space="preserve"> Hjelmeland</t>
  </si>
  <si>
    <t xml:space="preserve"> Hol</t>
  </si>
  <si>
    <t xml:space="preserve"> Hole</t>
  </si>
  <si>
    <t xml:space="preserve"> Holmestrand</t>
  </si>
  <si>
    <t xml:space="preserve"> Holtålen</t>
  </si>
  <si>
    <t xml:space="preserve"> Horten</t>
  </si>
  <si>
    <t xml:space="preserve"> Hurdal</t>
  </si>
  <si>
    <t xml:space="preserve"> Hustadvika</t>
  </si>
  <si>
    <t xml:space="preserve"> Hvaler</t>
  </si>
  <si>
    <t xml:space="preserve"> Hyllestad</t>
  </si>
  <si>
    <t xml:space="preserve"> Hægebostad</t>
  </si>
  <si>
    <t xml:space="preserve"> Høyanger</t>
  </si>
  <si>
    <t xml:space="preserve"> Høylandet</t>
  </si>
  <si>
    <t xml:space="preserve"> Hå</t>
  </si>
  <si>
    <t xml:space="preserve"> Ibestad</t>
  </si>
  <si>
    <t xml:space="preserve"> Inderøy</t>
  </si>
  <si>
    <t xml:space="preserve"> Indre Fosen</t>
  </si>
  <si>
    <t xml:space="preserve"> Indre Østfold</t>
  </si>
  <si>
    <t xml:space="preserve"> Innlandet </t>
  </si>
  <si>
    <t xml:space="preserve"> Iveland</t>
  </si>
  <si>
    <t xml:space="preserve"> Jevnaker</t>
  </si>
  <si>
    <t xml:space="preserve"> Kárášjohka-Karasjok</t>
  </si>
  <si>
    <t xml:space="preserve"> Karlsøy</t>
  </si>
  <si>
    <t xml:space="preserve"> Karmøy</t>
  </si>
  <si>
    <t xml:space="preserve"> Kinn</t>
  </si>
  <si>
    <t xml:space="preserve"> Klepp</t>
  </si>
  <si>
    <t xml:space="preserve"> Kongsberg</t>
  </si>
  <si>
    <t xml:space="preserve"> Kongsvinger</t>
  </si>
  <si>
    <t xml:space="preserve"> Kragerø</t>
  </si>
  <si>
    <t xml:space="preserve"> Kristiansand</t>
  </si>
  <si>
    <t xml:space="preserve"> Kristiansund</t>
  </si>
  <si>
    <t xml:space="preserve"> Krødsherad</t>
  </si>
  <si>
    <t xml:space="preserve"> Kvam</t>
  </si>
  <si>
    <t xml:space="preserve"> Kvinesdal</t>
  </si>
  <si>
    <t xml:space="preserve"> Kvinnherad</t>
  </si>
  <si>
    <t xml:space="preserve"> Kviteseid</t>
  </si>
  <si>
    <t xml:space="preserve"> Kvitsøy</t>
  </si>
  <si>
    <t xml:space="preserve"> Kvæfjord</t>
  </si>
  <si>
    <t xml:space="preserve"> Kvænangen</t>
  </si>
  <si>
    <t xml:space="preserve"> Larvik</t>
  </si>
  <si>
    <t xml:space="preserve"> Lebesby</t>
  </si>
  <si>
    <t xml:space="preserve"> Leirfjord</t>
  </si>
  <si>
    <t xml:space="preserve"> Leka</t>
  </si>
  <si>
    <t xml:space="preserve"> Lesja</t>
  </si>
  <si>
    <t xml:space="preserve"> Levanger</t>
  </si>
  <si>
    <t xml:space="preserve"> Lier</t>
  </si>
  <si>
    <t xml:space="preserve"> Lierne</t>
  </si>
  <si>
    <t xml:space="preserve"> Lillehammer</t>
  </si>
  <si>
    <t xml:space="preserve"> Lillesand</t>
  </si>
  <si>
    <t xml:space="preserve"> Lillestrøm</t>
  </si>
  <si>
    <t xml:space="preserve"> Lindesnes</t>
  </si>
  <si>
    <t xml:space="preserve"> Loabák - Lavangen</t>
  </si>
  <si>
    <t xml:space="preserve"> Lom</t>
  </si>
  <si>
    <t xml:space="preserve"> Longyearbyen</t>
  </si>
  <si>
    <t xml:space="preserve"> Loppa</t>
  </si>
  <si>
    <t xml:space="preserve"> Lund</t>
  </si>
  <si>
    <t xml:space="preserve"> Lunner</t>
  </si>
  <si>
    <t xml:space="preserve"> Lurøy</t>
  </si>
  <si>
    <t xml:space="preserve"> Luster</t>
  </si>
  <si>
    <t xml:space="preserve"> Lyngdal</t>
  </si>
  <si>
    <t xml:space="preserve"> Lyngen</t>
  </si>
  <si>
    <t xml:space="preserve"> Lærdal</t>
  </si>
  <si>
    <t xml:space="preserve"> Lødingen</t>
  </si>
  <si>
    <t xml:space="preserve"> Lørenskog</t>
  </si>
  <si>
    <t xml:space="preserve"> Løten</t>
  </si>
  <si>
    <t xml:space="preserve"> Malvik</t>
  </si>
  <si>
    <t xml:space="preserve"> Marker</t>
  </si>
  <si>
    <t xml:space="preserve"> Masfjorden</t>
  </si>
  <si>
    <t xml:space="preserve"> Melhus</t>
  </si>
  <si>
    <t xml:space="preserve"> Meløy</t>
  </si>
  <si>
    <t xml:space="preserve"> Meråker</t>
  </si>
  <si>
    <t xml:space="preserve"> Midt-Telemark</t>
  </si>
  <si>
    <t xml:space="preserve"> Midtre Gauldal</t>
  </si>
  <si>
    <t xml:space="preserve"> Modalen</t>
  </si>
  <si>
    <t xml:space="preserve"> Modum</t>
  </si>
  <si>
    <t xml:space="preserve"> Molde</t>
  </si>
  <si>
    <t xml:space="preserve"> Moskenes</t>
  </si>
  <si>
    <t xml:space="preserve"> Moss</t>
  </si>
  <si>
    <t xml:space="preserve"> Møre og Romsdal </t>
  </si>
  <si>
    <t xml:space="preserve"> Målselv</t>
  </si>
  <si>
    <t xml:space="preserve"> Måsøy</t>
  </si>
  <si>
    <t xml:space="preserve"> Namsos</t>
  </si>
  <si>
    <t xml:space="preserve"> Namsskogan</t>
  </si>
  <si>
    <t xml:space="preserve"> Nannestad</t>
  </si>
  <si>
    <t xml:space="preserve"> Narvik</t>
  </si>
  <si>
    <t xml:space="preserve"> Nes</t>
  </si>
  <si>
    <t xml:space="preserve"> Nesbyen</t>
  </si>
  <si>
    <t xml:space="preserve"> Nesna</t>
  </si>
  <si>
    <t xml:space="preserve"> Nesodden</t>
  </si>
  <si>
    <t xml:space="preserve"> Nissedal</t>
  </si>
  <si>
    <t xml:space="preserve"> Nittedal</t>
  </si>
  <si>
    <t xml:space="preserve"> Nome</t>
  </si>
  <si>
    <t xml:space="preserve"> Nord-Aurdal</t>
  </si>
  <si>
    <t xml:space="preserve"> Nord-Fron</t>
  </si>
  <si>
    <t xml:space="preserve"> Nord-Odal</t>
  </si>
  <si>
    <t xml:space="preserve"> Nordkapp</t>
  </si>
  <si>
    <t xml:space="preserve"> Nordland </t>
  </si>
  <si>
    <t xml:space="preserve"> Nordre Follo</t>
  </si>
  <si>
    <t xml:space="preserve"> Nordre Land</t>
  </si>
  <si>
    <t xml:space="preserve"> Nordreisa</t>
  </si>
  <si>
    <t xml:space="preserve"> Nore og Uvdal</t>
  </si>
  <si>
    <t xml:space="preserve"> Notodden</t>
  </si>
  <si>
    <t xml:space="preserve"> Nærøysund</t>
  </si>
  <si>
    <t xml:space="preserve"> Oppdal</t>
  </si>
  <si>
    <t xml:space="preserve"> Orkland</t>
  </si>
  <si>
    <t xml:space="preserve"> Os</t>
  </si>
  <si>
    <t xml:space="preserve"> Osen</t>
  </si>
  <si>
    <t>0301</t>
  </si>
  <si>
    <t xml:space="preserve"> Oslo (grunnopplæring)</t>
  </si>
  <si>
    <t xml:space="preserve"> Oslo (videregående opplæring)</t>
  </si>
  <si>
    <t xml:space="preserve"> Osterøy</t>
  </si>
  <si>
    <t xml:space="preserve"> Overhalla</t>
  </si>
  <si>
    <t xml:space="preserve"> Porsanger - Porsáŋgu - Porsanki </t>
  </si>
  <si>
    <t xml:space="preserve"> Porsgrunn</t>
  </si>
  <si>
    <t xml:space="preserve"> Rakkestad</t>
  </si>
  <si>
    <t xml:space="preserve"> Rana</t>
  </si>
  <si>
    <t xml:space="preserve"> Randaberg</t>
  </si>
  <si>
    <t xml:space="preserve"> Rauma</t>
  </si>
  <si>
    <t xml:space="preserve"> Rendalen</t>
  </si>
  <si>
    <t xml:space="preserve"> Rennebu</t>
  </si>
  <si>
    <t xml:space="preserve"> Rindal</t>
  </si>
  <si>
    <t xml:space="preserve"> Ringebu</t>
  </si>
  <si>
    <t xml:space="preserve"> Ringerike</t>
  </si>
  <si>
    <t xml:space="preserve"> Ringsaker</t>
  </si>
  <si>
    <t xml:space="preserve"> Risør</t>
  </si>
  <si>
    <t xml:space="preserve"> Rogaland </t>
  </si>
  <si>
    <t xml:space="preserve"> Rollag</t>
  </si>
  <si>
    <t xml:space="preserve"> Rælingen</t>
  </si>
  <si>
    <t xml:space="preserve"> Rødøy</t>
  </si>
  <si>
    <t xml:space="preserve"> Røros</t>
  </si>
  <si>
    <t xml:space="preserve"> Røst</t>
  </si>
  <si>
    <t xml:space="preserve"> Råde</t>
  </si>
  <si>
    <t xml:space="preserve"> Raarvihke - Røyrvik</t>
  </si>
  <si>
    <t xml:space="preserve"> Salangen</t>
  </si>
  <si>
    <t xml:space="preserve"> Saltdal</t>
  </si>
  <si>
    <t xml:space="preserve"> Samnanger</t>
  </si>
  <si>
    <t xml:space="preserve"> Sande</t>
  </si>
  <si>
    <t xml:space="preserve"> Sandefjord</t>
  </si>
  <si>
    <t xml:space="preserve"> Sandnes</t>
  </si>
  <si>
    <t xml:space="preserve"> Sarpsborg</t>
  </si>
  <si>
    <t xml:space="preserve"> Sauda</t>
  </si>
  <si>
    <t xml:space="preserve"> Sel</t>
  </si>
  <si>
    <t xml:space="preserve"> Selbu</t>
  </si>
  <si>
    <t xml:space="preserve"> Seljord</t>
  </si>
  <si>
    <t xml:space="preserve"> Senja</t>
  </si>
  <si>
    <t xml:space="preserve"> Sigdal</t>
  </si>
  <si>
    <t xml:space="preserve"> Siljan</t>
  </si>
  <si>
    <t xml:space="preserve"> Sirdal</t>
  </si>
  <si>
    <t xml:space="preserve"> Skaun</t>
  </si>
  <si>
    <t xml:space="preserve"> Skien</t>
  </si>
  <si>
    <t xml:space="preserve"> Skiptvet</t>
  </si>
  <si>
    <t xml:space="preserve"> Skjervøy</t>
  </si>
  <si>
    <t xml:space="preserve"> Skjåk</t>
  </si>
  <si>
    <t xml:space="preserve"> Smøla</t>
  </si>
  <si>
    <t xml:space="preserve"> Snåase - Snåsa</t>
  </si>
  <si>
    <t xml:space="preserve"> Sogndal</t>
  </si>
  <si>
    <t xml:space="preserve"> Sokndal</t>
  </si>
  <si>
    <t xml:space="preserve"> Sola</t>
  </si>
  <si>
    <t xml:space="preserve"> Solund</t>
  </si>
  <si>
    <t xml:space="preserve"> Sortland</t>
  </si>
  <si>
    <t xml:space="preserve"> Stad</t>
  </si>
  <si>
    <t xml:space="preserve"> Stange</t>
  </si>
  <si>
    <t xml:space="preserve"> Stavanger</t>
  </si>
  <si>
    <t xml:space="preserve"> Steigen</t>
  </si>
  <si>
    <t xml:space="preserve"> Steinkjer</t>
  </si>
  <si>
    <t xml:space="preserve"> Stjørdal</t>
  </si>
  <si>
    <t xml:space="preserve"> Stor-Elvdal</t>
  </si>
  <si>
    <t xml:space="preserve"> Stord</t>
  </si>
  <si>
    <t xml:space="preserve"> Storfjord - Omasvuotna - Omasvuono</t>
  </si>
  <si>
    <t xml:space="preserve"> Strand</t>
  </si>
  <si>
    <t xml:space="preserve"> Stranda</t>
  </si>
  <si>
    <t xml:space="preserve"> Stryn</t>
  </si>
  <si>
    <t xml:space="preserve"> Sula</t>
  </si>
  <si>
    <t xml:space="preserve"> Suldal</t>
  </si>
  <si>
    <t xml:space="preserve"> Sunndal</t>
  </si>
  <si>
    <t xml:space="preserve"> Sunnfjord</t>
  </si>
  <si>
    <t xml:space="preserve"> Surnadal</t>
  </si>
  <si>
    <t xml:space="preserve"> Sveio</t>
  </si>
  <si>
    <t xml:space="preserve"> Sykkylven</t>
  </si>
  <si>
    <t xml:space="preserve"> Sømna</t>
  </si>
  <si>
    <t xml:space="preserve"> Søndre Land</t>
  </si>
  <si>
    <t xml:space="preserve"> Sør-Aurdal</t>
  </si>
  <si>
    <t xml:space="preserve"> Sør-Fron</t>
  </si>
  <si>
    <t xml:space="preserve"> Sør-Odal</t>
  </si>
  <si>
    <t xml:space="preserve"> Sør-Varanger</t>
  </si>
  <si>
    <t xml:space="preserve"> Sørfold</t>
  </si>
  <si>
    <t xml:space="preserve"> Sørreisa</t>
  </si>
  <si>
    <t xml:space="preserve"> Time</t>
  </si>
  <si>
    <t xml:space="preserve"> Tingvoll</t>
  </si>
  <si>
    <t xml:space="preserve"> Tinn</t>
  </si>
  <si>
    <t xml:space="preserve"> Tjeldsund</t>
  </si>
  <si>
    <t xml:space="preserve"> Tokke</t>
  </si>
  <si>
    <t xml:space="preserve"> Tolga</t>
  </si>
  <si>
    <t xml:space="preserve"> Troms og Finnmark Romsa ja Finnmárku </t>
  </si>
  <si>
    <t xml:space="preserve"> Tromsø</t>
  </si>
  <si>
    <t xml:space="preserve"> Trondheim</t>
  </si>
  <si>
    <t xml:space="preserve"> Trysil</t>
  </si>
  <si>
    <t xml:space="preserve"> Træna</t>
  </si>
  <si>
    <t xml:space="preserve"> Trøndelag Trööndelage </t>
  </si>
  <si>
    <t xml:space="preserve"> Tvedestrand</t>
  </si>
  <si>
    <t xml:space="preserve"> Tydal</t>
  </si>
  <si>
    <t xml:space="preserve"> Tynset</t>
  </si>
  <si>
    <t xml:space="preserve"> Tysnes</t>
  </si>
  <si>
    <t xml:space="preserve"> Tysvær</t>
  </si>
  <si>
    <t xml:space="preserve"> Tønsberg</t>
  </si>
  <si>
    <t xml:space="preserve"> Ullensaker</t>
  </si>
  <si>
    <t xml:space="preserve"> Ullensvang</t>
  </si>
  <si>
    <t xml:space="preserve"> Ulstein</t>
  </si>
  <si>
    <t xml:space="preserve"> Ulvik</t>
  </si>
  <si>
    <t xml:space="preserve"> Unjárga-Nesseby</t>
  </si>
  <si>
    <t xml:space="preserve"> Utsira</t>
  </si>
  <si>
    <t xml:space="preserve"> Vadsø</t>
  </si>
  <si>
    <t xml:space="preserve"> Vaksdal</t>
  </si>
  <si>
    <t xml:space="preserve"> Valle</t>
  </si>
  <si>
    <t xml:space="preserve"> Vang</t>
  </si>
  <si>
    <t xml:space="preserve"> Vanylven</t>
  </si>
  <si>
    <t xml:space="preserve"> Vardø</t>
  </si>
  <si>
    <t xml:space="preserve"> Vefsn</t>
  </si>
  <si>
    <t xml:space="preserve"> Vega</t>
  </si>
  <si>
    <t xml:space="preserve"> Vegårshei</t>
  </si>
  <si>
    <t xml:space="preserve"> Vennesla</t>
  </si>
  <si>
    <t xml:space="preserve"> Verdal</t>
  </si>
  <si>
    <t xml:space="preserve"> Vestby</t>
  </si>
  <si>
    <t xml:space="preserve"> Vestfold og Telemark </t>
  </si>
  <si>
    <t xml:space="preserve"> Vestland </t>
  </si>
  <si>
    <t xml:space="preserve"> Vestnes</t>
  </si>
  <si>
    <t xml:space="preserve"> Vestre Slidre</t>
  </si>
  <si>
    <t xml:space="preserve"> Vestre Toten</t>
  </si>
  <si>
    <t xml:space="preserve"> Vestvågøy</t>
  </si>
  <si>
    <t xml:space="preserve"> Vevelstad</t>
  </si>
  <si>
    <t xml:space="preserve"> Vik</t>
  </si>
  <si>
    <t xml:space="preserve"> Viken </t>
  </si>
  <si>
    <t xml:space="preserve"> Vindafjord</t>
  </si>
  <si>
    <t xml:space="preserve"> Vinje</t>
  </si>
  <si>
    <t xml:space="preserve"> Volda</t>
  </si>
  <si>
    <t xml:space="preserve"> Voss</t>
  </si>
  <si>
    <t xml:space="preserve"> Værøy</t>
  </si>
  <si>
    <t xml:space="preserve"> Vågan</t>
  </si>
  <si>
    <t xml:space="preserve"> Vågå</t>
  </si>
  <si>
    <t xml:space="preserve"> Våler (Hedmark)</t>
  </si>
  <si>
    <t xml:space="preserve"> Våler (Østfold)</t>
  </si>
  <si>
    <t xml:space="preserve"> Øksnes</t>
  </si>
  <si>
    <t xml:space="preserve"> Ørland</t>
  </si>
  <si>
    <t xml:space="preserve"> Ørsta</t>
  </si>
  <si>
    <t xml:space="preserve"> Østre Toten</t>
  </si>
  <si>
    <t xml:space="preserve"> Øvre Eiker</t>
  </si>
  <si>
    <t xml:space="preserve"> Øyer</t>
  </si>
  <si>
    <t xml:space="preserve"> Øygarden</t>
  </si>
  <si>
    <t xml:space="preserve"> Øystre Slidre</t>
  </si>
  <si>
    <t xml:space="preserve"> Åfjord</t>
  </si>
  <si>
    <t xml:space="preserve"> Ål</t>
  </si>
  <si>
    <t xml:space="preserve"> Ålesund</t>
  </si>
  <si>
    <t xml:space="preserve"> Åmli</t>
  </si>
  <si>
    <t xml:space="preserve"> Åmot</t>
  </si>
  <si>
    <t xml:space="preserve"> Årdal</t>
  </si>
  <si>
    <t xml:space="preserve"> Ås</t>
  </si>
  <si>
    <t xml:space="preserve"> Åseral</t>
  </si>
  <si>
    <t xml:space="preserve"> Åsnes</t>
  </si>
  <si>
    <t>elever/lærlinger/lærekandidater/voksne i grunnopplæring</t>
  </si>
  <si>
    <t>Sett inn elevtall for å se tilskudd, egenandel og total sum</t>
  </si>
  <si>
    <t>Din kommune</t>
  </si>
  <si>
    <t>* Fordelingen 40/60 mellom tilskudd og egenandel er veiledende, total sum er endelig.</t>
  </si>
  <si>
    <t>Endre prosent for antatt søking for å se hvordan fordeling mellom tilskudd og egenandel endrer seg</t>
  </si>
  <si>
    <t xml:space="preserve">Tilskudd </t>
  </si>
  <si>
    <t>Egenandel</t>
  </si>
  <si>
    <t>Differanse fra estimert egenandel</t>
  </si>
  <si>
    <t>Egenandel i prosent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</si>
</sst>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kr&quot;\ #,##0.00"/>
    <numFmt numFmtId="165" formatCode="&quot;kr&quot;\ #,##0"/>
  </numFmts>
  <fonts count="2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 (Brødtekst)"/>
    </font>
    <font>
      <b/>
      <sz val="12"/>
      <color rgb="FF000000"/>
      <name val="Calibri (Brødtekst)"/>
    </font>
    <font>
      <b/>
      <sz val="12"/>
      <color theme="1"/>
      <name val="Calibri (Brødtekst)"/>
    </font>
    <font>
      <sz val="12"/>
      <color rgb="FF000000"/>
      <name val="Calibri (Brødtekst)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5700"/>
      <name val="Calibri"/>
      <family val="2"/>
      <scheme val="minor"/>
    </font>
    <font>
      <sz val="13"/>
      <color rgb="FF006100"/>
      <name val="Calibri"/>
      <family val="2"/>
      <scheme val="minor"/>
    </font>
    <font>
      <sz val="13"/>
      <color theme="1"/>
      <name val="Calibri (Brødtekst)"/>
    </font>
    <font>
      <b/>
      <sz val="13"/>
      <color rgb="FF000000"/>
      <name val="Calibri (Brødtekst)"/>
    </font>
    <font>
      <b/>
      <sz val="13"/>
      <color theme="1"/>
      <name val="Calibri (Brødtekst)"/>
    </font>
    <font>
      <sz val="13"/>
      <color rgb="FF006100"/>
      <name val="Calibri (Brødtekst)"/>
    </font>
    <font>
      <sz val="13"/>
      <color theme="1"/>
      <name val="Calibri"/>
      <family val="2"/>
      <scheme val="minor"/>
    </font>
    <font>
      <i/>
      <sz val="13"/>
      <color theme="1"/>
      <name val="Calibri (Brødtekst)"/>
    </font>
    <font>
      <b/>
      <sz val="13"/>
      <color theme="1"/>
      <name val="Calibri"/>
      <family val="2"/>
      <scheme val="minor"/>
    </font>
    <font>
      <b/>
      <sz val="13"/>
      <color rgb="FF000000"/>
      <name val="Calibri"/>
      <family val="2"/>
    </font>
    <font>
      <sz val="13"/>
      <color rgb="FF000000"/>
      <name val="Calibri (Brødtekst)"/>
    </font>
    <font>
      <sz val="13"/>
      <color rgb="FF9C57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7">
    <border>
      <left/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 style="thin">
        <color theme="6" tint="0.39997558519241921"/>
      </top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/>
      <diagonal/>
    </border>
    <border>
      <left style="thin">
        <color theme="6" tint="0.39997558519241921"/>
      </left>
      <right/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6" tint="0.39997558519241921"/>
      </left>
      <right/>
      <top/>
      <bottom/>
      <diagonal/>
    </border>
    <border>
      <left style="thin">
        <color theme="6" tint="0.39997558519241921"/>
      </left>
      <right/>
      <top/>
      <bottom style="thin">
        <color theme="6" tint="0.39997558519241921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9" fontId="8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66">
    <xf numFmtId="0" fontId="0" fillId="0" borderId="0" xfId="0"/>
    <xf numFmtId="0" fontId="2" fillId="2" borderId="0" xfId="1"/>
    <xf numFmtId="0" fontId="3" fillId="0" borderId="0" xfId="0" applyFont="1"/>
    <xf numFmtId="0" fontId="4" fillId="0" borderId="0" xfId="0" applyFont="1"/>
    <xf numFmtId="165" fontId="3" fillId="0" borderId="0" xfId="0" applyNumberFormat="1" applyFont="1"/>
    <xf numFmtId="0" fontId="5" fillId="0" borderId="0" xfId="0" applyFont="1"/>
    <xf numFmtId="1" fontId="3" fillId="0" borderId="0" xfId="0" applyNumberFormat="1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left"/>
    </xf>
    <xf numFmtId="0" fontId="10" fillId="2" borderId="1" xfId="1" applyFont="1" applyBorder="1" applyAlignment="1"/>
    <xf numFmtId="0" fontId="11" fillId="0" borderId="0" xfId="0" applyFont="1"/>
    <xf numFmtId="0" fontId="12" fillId="0" borderId="0" xfId="0" applyFont="1"/>
    <xf numFmtId="165" fontId="11" fillId="0" borderId="0" xfId="0" applyNumberFormat="1" applyFont="1"/>
    <xf numFmtId="0" fontId="15" fillId="0" borderId="0" xfId="0" applyFont="1"/>
    <xf numFmtId="0" fontId="13" fillId="5" borderId="2" xfId="0" applyFont="1" applyFill="1" applyBorder="1"/>
    <xf numFmtId="0" fontId="12" fillId="5" borderId="2" xfId="0" applyFont="1" applyFill="1" applyBorder="1" applyAlignment="1">
      <alignment horizontal="left"/>
    </xf>
    <xf numFmtId="0" fontId="13" fillId="5" borderId="3" xfId="0" applyFont="1" applyFill="1" applyBorder="1"/>
    <xf numFmtId="0" fontId="11" fillId="4" borderId="2" xfId="0" applyFont="1" applyFill="1" applyBorder="1"/>
    <xf numFmtId="165" fontId="11" fillId="4" borderId="2" xfId="0" applyNumberFormat="1" applyFont="1" applyFill="1" applyBorder="1"/>
    <xf numFmtId="165" fontId="14" fillId="2" borderId="2" xfId="1" applyNumberFormat="1" applyFont="1" applyBorder="1"/>
    <xf numFmtId="165" fontId="11" fillId="4" borderId="3" xfId="0" applyNumberFormat="1" applyFont="1" applyFill="1" applyBorder="1"/>
    <xf numFmtId="0" fontId="11" fillId="5" borderId="4" xfId="0" applyFont="1" applyFill="1" applyBorder="1"/>
    <xf numFmtId="1" fontId="11" fillId="5" borderId="4" xfId="0" applyNumberFormat="1" applyFont="1" applyFill="1" applyBorder="1"/>
    <xf numFmtId="165" fontId="11" fillId="5" borderId="4" xfId="0" applyNumberFormat="1" applyFont="1" applyFill="1" applyBorder="1"/>
    <xf numFmtId="0" fontId="15" fillId="5" borderId="4" xfId="0" applyFont="1" applyFill="1" applyBorder="1"/>
    <xf numFmtId="165" fontId="11" fillId="5" borderId="1" xfId="0" applyNumberFormat="1" applyFont="1" applyFill="1" applyBorder="1"/>
    <xf numFmtId="0" fontId="16" fillId="5" borderId="4" xfId="0" applyFont="1" applyFill="1" applyBorder="1"/>
    <xf numFmtId="0" fontId="16" fillId="5" borderId="0" xfId="0" applyFont="1" applyFill="1"/>
    <xf numFmtId="0" fontId="11" fillId="5" borderId="0" xfId="0" applyFont="1" applyFill="1"/>
    <xf numFmtId="0" fontId="11" fillId="4" borderId="1" xfId="0" applyFont="1" applyFill="1" applyBorder="1"/>
    <xf numFmtId="0" fontId="11" fillId="5" borderId="1" xfId="0" applyFont="1" applyFill="1" applyBorder="1"/>
    <xf numFmtId="3" fontId="11" fillId="5" borderId="1" xfId="0" applyNumberFormat="1" applyFont="1" applyFill="1" applyBorder="1"/>
    <xf numFmtId="0" fontId="11" fillId="4" borderId="4" xfId="0" applyFont="1" applyFill="1" applyBorder="1"/>
    <xf numFmtId="165" fontId="15" fillId="0" borderId="0" xfId="0" applyNumberFormat="1" applyFont="1"/>
    <xf numFmtId="1" fontId="15" fillId="0" borderId="0" xfId="0" applyNumberFormat="1" applyFont="1"/>
    <xf numFmtId="164" fontId="15" fillId="0" borderId="0" xfId="0" applyNumberFormat="1" applyFont="1"/>
    <xf numFmtId="165" fontId="9" fillId="3" borderId="0" xfId="3" applyNumberFormat="1"/>
    <xf numFmtId="0" fontId="9" fillId="3" borderId="0" xfId="3"/>
    <xf numFmtId="0" fontId="12" fillId="5" borderId="2" xfId="0" applyFont="1" applyFill="1" applyBorder="1" applyAlignment="1">
      <alignment horizontal="right"/>
    </xf>
    <xf numFmtId="0" fontId="19" fillId="4" borderId="4" xfId="0" applyFont="1" applyFill="1" applyBorder="1"/>
    <xf numFmtId="165" fontId="11" fillId="4" borderId="4" xfId="0" applyNumberFormat="1" applyFont="1" applyFill="1" applyBorder="1"/>
    <xf numFmtId="0" fontId="14" fillId="2" borderId="2" xfId="1" applyFont="1" applyBorder="1"/>
    <xf numFmtId="0" fontId="11" fillId="4" borderId="3" xfId="0" applyFont="1" applyFill="1" applyBorder="1"/>
    <xf numFmtId="0" fontId="17" fillId="5" borderId="2" xfId="0" applyFont="1" applyFill="1" applyBorder="1"/>
    <xf numFmtId="0" fontId="18" fillId="5" borderId="2" xfId="0" applyFont="1" applyFill="1" applyBorder="1" applyAlignment="1">
      <alignment horizontal="right"/>
    </xf>
    <xf numFmtId="0" fontId="17" fillId="5" borderId="3" xfId="0" applyFont="1" applyFill="1" applyBorder="1"/>
    <xf numFmtId="0" fontId="15" fillId="4" borderId="2" xfId="0" applyFont="1" applyFill="1" applyBorder="1"/>
    <xf numFmtId="1" fontId="10" fillId="2" borderId="2" xfId="1" applyNumberFormat="1" applyFont="1" applyBorder="1"/>
    <xf numFmtId="165" fontId="15" fillId="4" borderId="2" xfId="0" applyNumberFormat="1" applyFont="1" applyFill="1" applyBorder="1"/>
    <xf numFmtId="165" fontId="15" fillId="4" borderId="3" xfId="0" applyNumberFormat="1" applyFont="1" applyFill="1" applyBorder="1"/>
    <xf numFmtId="1" fontId="15" fillId="5" borderId="4" xfId="0" applyNumberFormat="1" applyFont="1" applyFill="1" applyBorder="1"/>
    <xf numFmtId="164" fontId="15" fillId="5" borderId="4" xfId="0" applyNumberFormat="1" applyFont="1" applyFill="1" applyBorder="1"/>
    <xf numFmtId="165" fontId="15" fillId="5" borderId="1" xfId="0" applyNumberFormat="1" applyFont="1" applyFill="1" applyBorder="1"/>
    <xf numFmtId="165" fontId="9" fillId="3" borderId="4" xfId="3" applyNumberFormat="1" applyBorder="1"/>
    <xf numFmtId="0" fontId="11" fillId="5" borderId="2" xfId="0" applyFont="1" applyFill="1" applyBorder="1"/>
    <xf numFmtId="3" fontId="11" fillId="5" borderId="2" xfId="0" applyNumberFormat="1" applyFont="1" applyFill="1" applyBorder="1"/>
    <xf numFmtId="0" fontId="11" fillId="5" borderId="3" xfId="0" applyFont="1" applyFill="1" applyBorder="1"/>
    <xf numFmtId="1" fontId="20" fillId="3" borderId="2" xfId="3" applyNumberFormat="1" applyFont="1" applyBorder="1"/>
    <xf numFmtId="165" fontId="11" fillId="4" borderId="1" xfId="0" applyNumberFormat="1" applyFont="1" applyFill="1" applyBorder="1"/>
    <xf numFmtId="9" fontId="9" fillId="3" borderId="4" xfId="2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3" fillId="5" borderId="5" xfId="0" applyFont="1" applyFill="1" applyBorder="1" applyAlignment="1">
      <alignment horizontal="left" vertical="top" wrapText="1"/>
    </xf>
    <xf numFmtId="0" fontId="13" fillId="5" borderId="6" xfId="0" applyFont="1" applyFill="1" applyBorder="1" applyAlignment="1">
      <alignment horizontal="left" vertical="top" wrapText="1"/>
    </xf>
    <xf numFmtId="0" fontId="13" fillId="5" borderId="0" xfId="0" applyFont="1" applyFill="1" applyAlignment="1">
      <alignment horizontal="left" vertical="top" wrapText="1"/>
    </xf>
  </cellXfs>
  <cellStyles count="4">
    <cellStyle name="God" xfId="1" builtinId="26"/>
    <cellStyle name="Normal" xfId="0" builtinId="0"/>
    <cellStyle name="Nøytral" xfId="3" builtinId="28"/>
    <cellStyle name="Pros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805841-2164-4402-B20D-04D95DCFC9F7}">
  <dimension ref="A1:I460"/>
  <sheetViews>
    <sheetView tabSelected="1" zoomScale="150" zoomScaleNormal="150" workbookViewId="0">
      <selection activeCell="C11" sqref="C11"/>
    </sheetView>
  </sheetViews>
  <sheetFormatPr defaultColWidth="9.140625" defaultRowHeight="15.95"/>
  <cols>
    <col min="1" max="1" width="14.28515625" style="2" bestFit="1" customWidth="1"/>
    <col min="2" max="2" width="50.85546875" style="2" customWidth="1"/>
    <col min="3" max="6" width="17.85546875" style="2" customWidth="1"/>
    <col min="7" max="8" width="9.140625" style="2"/>
    <col min="9" max="9" width="62.28515625" style="2" customWidth="1"/>
    <col min="10" max="16384" width="9.140625" style="2"/>
  </cols>
  <sheetData>
    <row r="1" spans="2:9" ht="24">
      <c r="B1" s="8" t="s">
        <v>0</v>
      </c>
      <c r="I1" s="3"/>
    </row>
    <row r="2" spans="2:9" s="11" customFormat="1" ht="17.100000000000001">
      <c r="B2" s="10" t="s">
        <v>1</v>
      </c>
      <c r="C2" s="1"/>
      <c r="I2" s="12"/>
    </row>
    <row r="3" spans="2:9" s="11" customFormat="1" ht="17.100000000000001">
      <c r="B3" s="18" t="s">
        <v>2</v>
      </c>
      <c r="C3" s="19">
        <v>60000000</v>
      </c>
      <c r="D3" s="18"/>
      <c r="E3" s="18"/>
      <c r="F3" s="43"/>
      <c r="I3" s="12"/>
    </row>
    <row r="4" spans="2:9" s="11" customFormat="1" ht="17.100000000000001">
      <c r="B4" s="55" t="s">
        <v>3</v>
      </c>
      <c r="C4" s="56">
        <v>828658</v>
      </c>
      <c r="D4" s="55" t="s">
        <v>4</v>
      </c>
      <c r="E4" s="55"/>
      <c r="F4" s="57"/>
      <c r="I4" s="12"/>
    </row>
    <row r="5" spans="2:9" s="11" customFormat="1" ht="17.100000000000001">
      <c r="B5" s="18" t="s">
        <v>5</v>
      </c>
      <c r="C5" s="18">
        <v>85</v>
      </c>
      <c r="D5" s="18" t="s">
        <v>6</v>
      </c>
      <c r="E5" s="18"/>
      <c r="F5" s="43"/>
    </row>
    <row r="6" spans="2:9" s="11" customFormat="1" ht="17.100000000000001">
      <c r="B6" s="22" t="s">
        <v>7</v>
      </c>
      <c r="C6" s="24">
        <f>C3/(C4*(C5/100))</f>
        <v>85.183797530606896</v>
      </c>
      <c r="D6" s="22"/>
      <c r="E6" s="22"/>
      <c r="F6" s="31"/>
    </row>
    <row r="7" spans="2:9">
      <c r="C7" s="4"/>
    </row>
    <row r="8" spans="2:9" ht="24">
      <c r="B8" s="8" t="s">
        <v>8</v>
      </c>
    </row>
    <row r="9" spans="2:9">
      <c r="B9" s="2" t="s">
        <v>9</v>
      </c>
    </row>
    <row r="10" spans="2:9" s="11" customFormat="1" ht="17.100000000000001">
      <c r="B10" s="15" t="s">
        <v>10</v>
      </c>
      <c r="C10" s="16" t="s">
        <v>11</v>
      </c>
      <c r="D10" s="15" t="s">
        <v>12</v>
      </c>
      <c r="E10" s="15" t="s">
        <v>13</v>
      </c>
      <c r="F10" s="17" t="s">
        <v>14</v>
      </c>
    </row>
    <row r="11" spans="2:9" s="11" customFormat="1" ht="17.100000000000001">
      <c r="B11" s="18" t="s">
        <v>15</v>
      </c>
      <c r="C11" s="58">
        <f>D11/C6</f>
        <v>6260.9715555555558</v>
      </c>
      <c r="D11" s="19">
        <f t="shared" ref="D11" si="0">F11*0.4</f>
        <v>533333.33333333337</v>
      </c>
      <c r="E11" s="20">
        <v>800000</v>
      </c>
      <c r="F11" s="21">
        <f t="shared" ref="F11" si="1">(E11/60)*100</f>
        <v>1333333.3333333335</v>
      </c>
    </row>
    <row r="12" spans="2:9" s="11" customFormat="1" ht="17.100000000000001">
      <c r="B12" s="25"/>
      <c r="C12" s="25"/>
      <c r="D12" s="25"/>
      <c r="E12" s="25"/>
      <c r="F12" s="25"/>
    </row>
    <row r="13" spans="2:9" s="11" customFormat="1" ht="17.100000000000001">
      <c r="B13" s="27" t="s">
        <v>16</v>
      </c>
      <c r="C13" s="23"/>
      <c r="D13" s="24"/>
      <c r="E13" s="25"/>
      <c r="F13" s="26"/>
      <c r="H13" s="13"/>
    </row>
    <row r="14" spans="2:9" s="11" customFormat="1" ht="17.100000000000001">
      <c r="B14" s="27" t="s">
        <v>17</v>
      </c>
      <c r="C14" s="22"/>
      <c r="D14" s="22"/>
      <c r="E14" s="22"/>
      <c r="F14" s="22"/>
      <c r="H14" s="13"/>
    </row>
    <row r="15" spans="2:9" s="11" customFormat="1" ht="17.100000000000001">
      <c r="B15" s="28"/>
      <c r="C15" s="29"/>
      <c r="D15" s="29"/>
      <c r="E15" s="29"/>
      <c r="F15" s="29"/>
      <c r="H15" s="13"/>
    </row>
    <row r="16" spans="2:9" ht="24">
      <c r="B16" s="8" t="s">
        <v>18</v>
      </c>
    </row>
    <row r="17" spans="1:6">
      <c r="A17" s="5"/>
      <c r="B17" s="5" t="s">
        <v>10</v>
      </c>
      <c r="C17" s="9" t="s">
        <v>11</v>
      </c>
      <c r="D17" s="5" t="s">
        <v>12</v>
      </c>
      <c r="E17" s="5" t="s">
        <v>13</v>
      </c>
      <c r="F17" s="5" t="s">
        <v>14</v>
      </c>
    </row>
    <row r="18" spans="1:6">
      <c r="B18" s="38" t="s">
        <v>19</v>
      </c>
      <c r="C18" s="1">
        <v>8000</v>
      </c>
      <c r="D18" s="37">
        <f>C18*$C$6</f>
        <v>681470.38024485519</v>
      </c>
      <c r="E18" s="37">
        <f>F18-D18</f>
        <v>1022205.5703672828</v>
      </c>
      <c r="F18" s="37">
        <f>(D18/40)*100</f>
        <v>1703675.950612138</v>
      </c>
    </row>
    <row r="19" spans="1:6">
      <c r="A19" s="5" t="s">
        <v>20</v>
      </c>
      <c r="B19" s="5" t="s">
        <v>10</v>
      </c>
      <c r="C19" s="9" t="s">
        <v>11</v>
      </c>
      <c r="D19" s="5" t="s">
        <v>12</v>
      </c>
      <c r="E19" s="5" t="s">
        <v>13</v>
      </c>
      <c r="F19" s="5" t="s">
        <v>14</v>
      </c>
    </row>
    <row r="20" spans="1:6">
      <c r="A20" s="61" t="s">
        <v>21</v>
      </c>
      <c r="B20" s="61" t="s">
        <v>22</v>
      </c>
      <c r="C20" s="61">
        <v>13720</v>
      </c>
      <c r="D20" s="4">
        <f t="shared" ref="D20:D83" si="2">C20*$C$6</f>
        <v>1168721.7021199267</v>
      </c>
      <c r="E20" s="4">
        <f t="shared" ref="E20:E83" si="3">F20-D20</f>
        <v>1753082.5531798897</v>
      </c>
      <c r="F20" s="4">
        <f t="shared" ref="F20:F83" si="4">(D20/40)*100</f>
        <v>2921804.2552998164</v>
      </c>
    </row>
    <row r="21" spans="1:6">
      <c r="A21" s="61">
        <v>1820</v>
      </c>
      <c r="B21" s="61" t="s">
        <v>23</v>
      </c>
      <c r="C21" s="61">
        <v>816</v>
      </c>
      <c r="D21" s="4">
        <f t="shared" si="2"/>
        <v>69509.978784975232</v>
      </c>
      <c r="E21" s="4">
        <f t="shared" si="3"/>
        <v>104264.96817746283</v>
      </c>
      <c r="F21" s="4">
        <f t="shared" si="4"/>
        <v>173774.94696243806</v>
      </c>
    </row>
    <row r="22" spans="1:6">
      <c r="A22" s="61">
        <v>5403</v>
      </c>
      <c r="B22" s="61" t="s">
        <v>24</v>
      </c>
      <c r="C22" s="61">
        <v>2592</v>
      </c>
      <c r="D22" s="4">
        <f t="shared" si="2"/>
        <v>220796.40319933309</v>
      </c>
      <c r="E22" s="4">
        <f t="shared" si="3"/>
        <v>331194.60479899962</v>
      </c>
      <c r="F22" s="4">
        <f t="shared" si="4"/>
        <v>551991.00799833273</v>
      </c>
    </row>
    <row r="23" spans="1:6">
      <c r="A23" s="61">
        <v>3428</v>
      </c>
      <c r="B23" s="61" t="s">
        <v>25</v>
      </c>
      <c r="C23" s="61">
        <v>335</v>
      </c>
      <c r="D23" s="4">
        <f t="shared" si="2"/>
        <v>28536.572172753309</v>
      </c>
      <c r="E23" s="4">
        <f t="shared" si="3"/>
        <v>42804.858259129964</v>
      </c>
      <c r="F23" s="4">
        <f t="shared" si="4"/>
        <v>71341.430431883273</v>
      </c>
    </row>
    <row r="24" spans="1:6">
      <c r="A24" s="61">
        <v>4631</v>
      </c>
      <c r="B24" s="61" t="s">
        <v>26</v>
      </c>
      <c r="C24" s="61">
        <v>3816</v>
      </c>
      <c r="D24" s="4">
        <f t="shared" si="2"/>
        <v>325061.37137679593</v>
      </c>
      <c r="E24" s="4">
        <f t="shared" si="3"/>
        <v>487592.05706519389</v>
      </c>
      <c r="F24" s="4">
        <f t="shared" si="4"/>
        <v>812653.42844198982</v>
      </c>
    </row>
    <row r="25" spans="1:6">
      <c r="A25" s="61">
        <v>1871</v>
      </c>
      <c r="B25" s="61" t="s">
        <v>27</v>
      </c>
      <c r="C25" s="61">
        <v>362</v>
      </c>
      <c r="D25" s="4">
        <f t="shared" si="2"/>
        <v>30836.534706079696</v>
      </c>
      <c r="E25" s="4">
        <f t="shared" si="3"/>
        <v>46254.802059119553</v>
      </c>
      <c r="F25" s="4">
        <f t="shared" si="4"/>
        <v>77091.336765199245</v>
      </c>
    </row>
    <row r="26" spans="1:6">
      <c r="A26" s="61">
        <v>3012</v>
      </c>
      <c r="B26" s="61" t="s">
        <v>28</v>
      </c>
      <c r="C26" s="61">
        <v>124</v>
      </c>
      <c r="D26" s="4">
        <f t="shared" si="2"/>
        <v>10562.790893795254</v>
      </c>
      <c r="E26" s="4">
        <f t="shared" si="3"/>
        <v>15844.186340692881</v>
      </c>
      <c r="F26" s="4">
        <f t="shared" si="4"/>
        <v>26406.977234488135</v>
      </c>
    </row>
    <row r="27" spans="1:6">
      <c r="A27" s="61">
        <v>4203</v>
      </c>
      <c r="B27" s="61" t="s">
        <v>29</v>
      </c>
      <c r="C27" s="61">
        <v>5112</v>
      </c>
      <c r="D27" s="4">
        <f t="shared" si="2"/>
        <v>435459.57297646243</v>
      </c>
      <c r="E27" s="4">
        <f t="shared" si="3"/>
        <v>653189.3594646937</v>
      </c>
      <c r="F27" s="4">
        <f t="shared" si="4"/>
        <v>1088648.9324411561</v>
      </c>
    </row>
    <row r="28" spans="1:6">
      <c r="A28" s="61">
        <v>3025</v>
      </c>
      <c r="B28" s="61" t="s">
        <v>30</v>
      </c>
      <c r="C28" s="61">
        <v>11961</v>
      </c>
      <c r="D28" s="4">
        <f t="shared" si="2"/>
        <v>1018883.4022635891</v>
      </c>
      <c r="E28" s="4">
        <f t="shared" si="3"/>
        <v>1528325.1033953833</v>
      </c>
      <c r="F28" s="4">
        <f t="shared" si="4"/>
        <v>2547208.5056589725</v>
      </c>
    </row>
    <row r="29" spans="1:6">
      <c r="A29" s="61">
        <v>4645</v>
      </c>
      <c r="B29" s="61" t="s">
        <v>31</v>
      </c>
      <c r="C29" s="61">
        <v>330</v>
      </c>
      <c r="D29" s="4">
        <f t="shared" si="2"/>
        <v>28110.653185100276</v>
      </c>
      <c r="E29" s="4">
        <f t="shared" si="3"/>
        <v>42165.979777650413</v>
      </c>
      <c r="F29" s="4">
        <f t="shared" si="4"/>
        <v>70276.632962750693</v>
      </c>
    </row>
    <row r="30" spans="1:6">
      <c r="A30" s="61">
        <v>4627</v>
      </c>
      <c r="B30" s="61" t="s">
        <v>32</v>
      </c>
      <c r="C30" s="61">
        <v>4436</v>
      </c>
      <c r="D30" s="4">
        <f t="shared" si="2"/>
        <v>377875.32584577217</v>
      </c>
      <c r="E30" s="4">
        <f t="shared" si="3"/>
        <v>566812.98876865825</v>
      </c>
      <c r="F30" s="4">
        <f t="shared" si="4"/>
        <v>944688.31461443042</v>
      </c>
    </row>
    <row r="31" spans="1:6">
      <c r="A31" s="61">
        <v>1547</v>
      </c>
      <c r="B31" s="61" t="s">
        <v>33</v>
      </c>
      <c r="C31" s="61">
        <v>529</v>
      </c>
      <c r="D31" s="4">
        <f t="shared" si="2"/>
        <v>45062.228893691048</v>
      </c>
      <c r="E31" s="4">
        <f t="shared" si="3"/>
        <v>67593.343340536565</v>
      </c>
      <c r="F31" s="4">
        <f t="shared" si="4"/>
        <v>112655.57223422761</v>
      </c>
    </row>
    <row r="32" spans="1:6">
      <c r="A32" s="61">
        <v>1576</v>
      </c>
      <c r="B32" s="61" t="s">
        <v>34</v>
      </c>
      <c r="C32" s="61">
        <v>353</v>
      </c>
      <c r="D32" s="4">
        <f t="shared" si="2"/>
        <v>30069.880528304235</v>
      </c>
      <c r="E32" s="4">
        <f t="shared" si="3"/>
        <v>45104.820792456347</v>
      </c>
      <c r="F32" s="4">
        <f t="shared" si="4"/>
        <v>75174.701320760578</v>
      </c>
    </row>
    <row r="33" spans="1:6">
      <c r="A33" s="61">
        <v>4641</v>
      </c>
      <c r="B33" s="61" t="s">
        <v>35</v>
      </c>
      <c r="C33" s="61">
        <v>161</v>
      </c>
      <c r="D33" s="4">
        <f t="shared" si="2"/>
        <v>13714.59140242771</v>
      </c>
      <c r="E33" s="4">
        <f t="shared" si="3"/>
        <v>20571.887103641566</v>
      </c>
      <c r="F33" s="4">
        <f t="shared" si="4"/>
        <v>34286.478506069274</v>
      </c>
    </row>
    <row r="34" spans="1:6">
      <c r="A34" s="61">
        <v>3026</v>
      </c>
      <c r="B34" s="61" t="s">
        <v>36</v>
      </c>
      <c r="C34" s="61">
        <v>2054</v>
      </c>
      <c r="D34" s="4">
        <f t="shared" si="2"/>
        <v>174967.52012786656</v>
      </c>
      <c r="E34" s="4">
        <f t="shared" si="3"/>
        <v>262451.28019179986</v>
      </c>
      <c r="F34" s="4">
        <f t="shared" si="4"/>
        <v>437418.80031966639</v>
      </c>
    </row>
    <row r="35" spans="1:6">
      <c r="A35" s="61">
        <v>4625</v>
      </c>
      <c r="B35" s="61" t="s">
        <v>37</v>
      </c>
      <c r="C35" s="61">
        <v>727</v>
      </c>
      <c r="D35" s="4">
        <f t="shared" si="2"/>
        <v>61928.620804751212</v>
      </c>
      <c r="E35" s="4">
        <f t="shared" si="3"/>
        <v>92892.931207126821</v>
      </c>
      <c r="F35" s="4">
        <f t="shared" si="4"/>
        <v>154821.55201187803</v>
      </c>
    </row>
    <row r="36" spans="1:6">
      <c r="A36" s="61">
        <v>4632</v>
      </c>
      <c r="B36" s="61" t="s">
        <v>38</v>
      </c>
      <c r="C36" s="61">
        <v>350</v>
      </c>
      <c r="D36" s="4">
        <f t="shared" si="2"/>
        <v>29814.329135712414</v>
      </c>
      <c r="E36" s="4">
        <f t="shared" si="3"/>
        <v>44721.493703568631</v>
      </c>
      <c r="F36" s="4">
        <f t="shared" si="4"/>
        <v>74535.822839281042</v>
      </c>
    </row>
    <row r="37" spans="1:6">
      <c r="A37" s="61">
        <v>1554</v>
      </c>
      <c r="B37" s="61" t="s">
        <v>39</v>
      </c>
      <c r="C37" s="61">
        <v>659</v>
      </c>
      <c r="D37" s="4">
        <f t="shared" si="2"/>
        <v>56136.122572669941</v>
      </c>
      <c r="E37" s="4">
        <f t="shared" si="3"/>
        <v>84204.183859004901</v>
      </c>
      <c r="F37" s="4">
        <f t="shared" si="4"/>
        <v>140340.30643167484</v>
      </c>
    </row>
    <row r="38" spans="1:6">
      <c r="A38" s="61">
        <v>5422</v>
      </c>
      <c r="B38" s="61" t="s">
        <v>40</v>
      </c>
      <c r="C38" s="61">
        <v>555</v>
      </c>
      <c r="D38" s="4">
        <f t="shared" si="2"/>
        <v>47277.007629486827</v>
      </c>
      <c r="E38" s="4">
        <f t="shared" si="3"/>
        <v>70915.511444230244</v>
      </c>
      <c r="F38" s="4">
        <f t="shared" si="4"/>
        <v>118192.51907371706</v>
      </c>
    </row>
    <row r="39" spans="1:6">
      <c r="A39" s="61">
        <v>3813</v>
      </c>
      <c r="B39" s="61" t="s">
        <v>41</v>
      </c>
      <c r="C39" s="61">
        <v>1579</v>
      </c>
      <c r="D39" s="4">
        <f t="shared" si="2"/>
        <v>134505.2163008283</v>
      </c>
      <c r="E39" s="4">
        <f t="shared" si="3"/>
        <v>201757.82445124243</v>
      </c>
      <c r="F39" s="4">
        <f t="shared" si="4"/>
        <v>336263.04075207072</v>
      </c>
    </row>
    <row r="40" spans="1:6">
      <c r="A40" s="61">
        <v>5416</v>
      </c>
      <c r="B40" s="61" t="s">
        <v>42</v>
      </c>
      <c r="C40" s="61">
        <v>453</v>
      </c>
      <c r="D40" s="4">
        <f t="shared" si="2"/>
        <v>38588.260281364921</v>
      </c>
      <c r="E40" s="4">
        <f t="shared" si="3"/>
        <v>57882.390422047371</v>
      </c>
      <c r="F40" s="4">
        <f t="shared" si="4"/>
        <v>96470.650703412291</v>
      </c>
    </row>
    <row r="41" spans="1:6">
      <c r="A41" s="61">
        <v>1839</v>
      </c>
      <c r="B41" s="61" t="s">
        <v>43</v>
      </c>
      <c r="C41" s="61">
        <v>81</v>
      </c>
      <c r="D41" s="4">
        <f t="shared" si="2"/>
        <v>6899.8875999791589</v>
      </c>
      <c r="E41" s="4">
        <f t="shared" si="3"/>
        <v>10349.831399968738</v>
      </c>
      <c r="F41" s="4">
        <f t="shared" si="4"/>
        <v>17249.718999947898</v>
      </c>
    </row>
    <row r="42" spans="1:6">
      <c r="A42" s="61">
        <v>4601</v>
      </c>
      <c r="B42" s="61" t="s">
        <v>44</v>
      </c>
      <c r="C42" s="61">
        <v>29328</v>
      </c>
      <c r="D42" s="4">
        <f t="shared" si="2"/>
        <v>2498270.4139776388</v>
      </c>
      <c r="E42" s="4">
        <f t="shared" si="3"/>
        <v>3747405.6209664578</v>
      </c>
      <c r="F42" s="4">
        <f t="shared" si="4"/>
        <v>6245676.0349440966</v>
      </c>
    </row>
    <row r="43" spans="1:6">
      <c r="A43" s="61">
        <v>5440</v>
      </c>
      <c r="B43" s="61" t="s">
        <v>45</v>
      </c>
      <c r="C43" s="61">
        <v>55</v>
      </c>
      <c r="D43" s="4">
        <f t="shared" si="2"/>
        <v>4685.1088641833794</v>
      </c>
      <c r="E43" s="4">
        <f t="shared" si="3"/>
        <v>7027.6632962750682</v>
      </c>
      <c r="F43" s="4">
        <f t="shared" si="4"/>
        <v>11712.772160458448</v>
      </c>
    </row>
    <row r="44" spans="1:6">
      <c r="A44" s="61">
        <v>1811</v>
      </c>
      <c r="B44" s="61" t="s">
        <v>46</v>
      </c>
      <c r="C44" s="61">
        <v>97</v>
      </c>
      <c r="D44" s="4">
        <f t="shared" si="2"/>
        <v>8262.8283604688695</v>
      </c>
      <c r="E44" s="4">
        <f t="shared" si="3"/>
        <v>12394.242540703304</v>
      </c>
      <c r="F44" s="4">
        <f t="shared" si="4"/>
        <v>20657.070901172174</v>
      </c>
    </row>
    <row r="45" spans="1:6">
      <c r="A45" s="61">
        <v>4216</v>
      </c>
      <c r="B45" s="61" t="s">
        <v>47</v>
      </c>
      <c r="C45" s="61">
        <v>796</v>
      </c>
      <c r="D45" s="4">
        <f t="shared" si="2"/>
        <v>67806.302834363087</v>
      </c>
      <c r="E45" s="4">
        <f t="shared" si="3"/>
        <v>101709.45425154462</v>
      </c>
      <c r="F45" s="4">
        <f t="shared" si="4"/>
        <v>169515.75708590771</v>
      </c>
    </row>
    <row r="46" spans="1:6">
      <c r="A46" s="61">
        <v>1114</v>
      </c>
      <c r="B46" s="61" t="s">
        <v>48</v>
      </c>
      <c r="C46" s="61">
        <v>409</v>
      </c>
      <c r="D46" s="4">
        <f t="shared" si="2"/>
        <v>34840.17319001822</v>
      </c>
      <c r="E46" s="4">
        <f t="shared" si="3"/>
        <v>52260.259785027331</v>
      </c>
      <c r="F46" s="4">
        <f t="shared" si="4"/>
        <v>87100.432975045551</v>
      </c>
    </row>
    <row r="47" spans="1:6">
      <c r="A47" s="61">
        <v>4624</v>
      </c>
      <c r="B47" s="61" t="s">
        <v>49</v>
      </c>
      <c r="C47" s="61">
        <v>3445</v>
      </c>
      <c r="D47" s="4">
        <f t="shared" si="2"/>
        <v>293458.18249294074</v>
      </c>
      <c r="E47" s="4">
        <f t="shared" si="3"/>
        <v>440187.2737394112</v>
      </c>
      <c r="F47" s="4">
        <f t="shared" si="4"/>
        <v>733645.45623235195</v>
      </c>
    </row>
    <row r="48" spans="1:6">
      <c r="A48" s="61">
        <v>1804</v>
      </c>
      <c r="B48" s="61" t="s">
        <v>50</v>
      </c>
      <c r="C48" s="61">
        <v>6051</v>
      </c>
      <c r="D48" s="4">
        <f t="shared" si="2"/>
        <v>515447.15885770234</v>
      </c>
      <c r="E48" s="4">
        <f t="shared" si="3"/>
        <v>773170.73828655342</v>
      </c>
      <c r="F48" s="4">
        <f t="shared" si="4"/>
        <v>1288617.8971442557</v>
      </c>
    </row>
    <row r="49" spans="1:6">
      <c r="A49" s="61">
        <v>1145</v>
      </c>
      <c r="B49" s="61" t="s">
        <v>51</v>
      </c>
      <c r="C49" s="61">
        <v>95</v>
      </c>
      <c r="D49" s="4">
        <f t="shared" si="2"/>
        <v>8092.4607654076553</v>
      </c>
      <c r="E49" s="4">
        <f t="shared" si="3"/>
        <v>12138.691148111482</v>
      </c>
      <c r="F49" s="4">
        <f t="shared" si="4"/>
        <v>20231.151913519137</v>
      </c>
    </row>
    <row r="50" spans="1:6">
      <c r="A50" s="61">
        <v>4648</v>
      </c>
      <c r="B50" s="61" t="s">
        <v>52</v>
      </c>
      <c r="C50" s="61">
        <v>368</v>
      </c>
      <c r="D50" s="4">
        <f t="shared" si="2"/>
        <v>31347.637491263336</v>
      </c>
      <c r="E50" s="4">
        <f t="shared" si="3"/>
        <v>47021.456236894999</v>
      </c>
      <c r="F50" s="4">
        <f t="shared" si="4"/>
        <v>78369.093728158332</v>
      </c>
    </row>
    <row r="51" spans="1:6">
      <c r="A51" s="61">
        <v>1813</v>
      </c>
      <c r="B51" s="61" t="s">
        <v>53</v>
      </c>
      <c r="C51" s="61">
        <v>958</v>
      </c>
      <c r="D51" s="4">
        <f t="shared" si="2"/>
        <v>81606.078034321399</v>
      </c>
      <c r="E51" s="4">
        <f t="shared" si="3"/>
        <v>122409.11705148211</v>
      </c>
      <c r="F51" s="4">
        <f t="shared" si="4"/>
        <v>204015.19508580351</v>
      </c>
    </row>
    <row r="52" spans="1:6">
      <c r="A52" s="61">
        <v>4220</v>
      </c>
      <c r="B52" s="61" t="s">
        <v>54</v>
      </c>
      <c r="C52" s="61">
        <v>114</v>
      </c>
      <c r="D52" s="4">
        <f t="shared" si="2"/>
        <v>9710.9529184891853</v>
      </c>
      <c r="E52" s="4">
        <f t="shared" si="3"/>
        <v>14566.429377733779</v>
      </c>
      <c r="F52" s="4">
        <f t="shared" si="4"/>
        <v>24277.382296222964</v>
      </c>
    </row>
    <row r="53" spans="1:6">
      <c r="A53" s="61">
        <v>4222</v>
      </c>
      <c r="B53" s="61" t="s">
        <v>55</v>
      </c>
      <c r="C53" s="61">
        <v>96</v>
      </c>
      <c r="D53" s="4">
        <f t="shared" si="2"/>
        <v>8177.6445629382615</v>
      </c>
      <c r="E53" s="4">
        <f t="shared" si="3"/>
        <v>12266.46684440739</v>
      </c>
      <c r="F53" s="4">
        <f t="shared" si="4"/>
        <v>20444.111407345652</v>
      </c>
    </row>
    <row r="54" spans="1:6">
      <c r="A54" s="61">
        <v>3024</v>
      </c>
      <c r="B54" s="61" t="s">
        <v>56</v>
      </c>
      <c r="C54" s="61">
        <v>16196</v>
      </c>
      <c r="D54" s="4">
        <f t="shared" si="2"/>
        <v>1379636.7848057093</v>
      </c>
      <c r="E54" s="4">
        <f t="shared" si="3"/>
        <v>2069455.177208564</v>
      </c>
      <c r="F54" s="4">
        <f t="shared" si="4"/>
        <v>3449091.9620142733</v>
      </c>
    </row>
    <row r="55" spans="1:6">
      <c r="A55" s="61">
        <v>1867</v>
      </c>
      <c r="B55" s="61" t="s">
        <v>57</v>
      </c>
      <c r="C55" s="61">
        <v>223</v>
      </c>
      <c r="D55" s="4">
        <f t="shared" si="2"/>
        <v>18995.986849325338</v>
      </c>
      <c r="E55" s="4">
        <f t="shared" si="3"/>
        <v>28493.980273988011</v>
      </c>
      <c r="F55" s="4">
        <f t="shared" si="4"/>
        <v>47489.967123313349</v>
      </c>
    </row>
    <row r="56" spans="1:6">
      <c r="A56" s="61">
        <v>4613</v>
      </c>
      <c r="B56" s="61" t="s">
        <v>58</v>
      </c>
      <c r="C56" s="61">
        <v>1735</v>
      </c>
      <c r="D56" s="4">
        <f t="shared" si="2"/>
        <v>147793.88871560295</v>
      </c>
      <c r="E56" s="4">
        <f t="shared" si="3"/>
        <v>221690.83307340441</v>
      </c>
      <c r="F56" s="4">
        <f t="shared" si="4"/>
        <v>369484.72178900737</v>
      </c>
    </row>
    <row r="57" spans="1:6">
      <c r="A57" s="61">
        <v>5443</v>
      </c>
      <c r="B57" s="61" t="s">
        <v>59</v>
      </c>
      <c r="C57" s="61">
        <v>210</v>
      </c>
      <c r="D57" s="4">
        <f t="shared" si="2"/>
        <v>17888.597481427449</v>
      </c>
      <c r="E57" s="4">
        <f t="shared" si="3"/>
        <v>26832.896222141175</v>
      </c>
      <c r="F57" s="4">
        <f t="shared" si="4"/>
        <v>44721.493703568623</v>
      </c>
    </row>
    <row r="58" spans="1:6">
      <c r="A58" s="61">
        <v>5441</v>
      </c>
      <c r="B58" s="61" t="s">
        <v>60</v>
      </c>
      <c r="C58" s="61">
        <v>218</v>
      </c>
      <c r="D58" s="4">
        <f t="shared" si="2"/>
        <v>18570.067861672302</v>
      </c>
      <c r="E58" s="4">
        <f t="shared" si="3"/>
        <v>27855.101792508452</v>
      </c>
      <c r="F58" s="4">
        <f t="shared" si="4"/>
        <v>46425.169654180754</v>
      </c>
    </row>
    <row r="59" spans="1:6">
      <c r="A59" s="61">
        <v>3431</v>
      </c>
      <c r="B59" s="61" t="s">
        <v>61</v>
      </c>
      <c r="C59" s="61">
        <v>212</v>
      </c>
      <c r="D59" s="4">
        <f t="shared" si="2"/>
        <v>18058.965076488661</v>
      </c>
      <c r="E59" s="4">
        <f t="shared" si="3"/>
        <v>27088.447614732991</v>
      </c>
      <c r="F59" s="4">
        <f t="shared" si="4"/>
        <v>45147.412691221652</v>
      </c>
    </row>
    <row r="60" spans="1:6">
      <c r="A60" s="61">
        <v>3005</v>
      </c>
      <c r="B60" s="61" t="s">
        <v>62</v>
      </c>
      <c r="C60" s="61">
        <v>11808</v>
      </c>
      <c r="D60" s="4">
        <f t="shared" si="2"/>
        <v>1005850.2812414062</v>
      </c>
      <c r="E60" s="4">
        <f t="shared" si="3"/>
        <v>1508775.4218621091</v>
      </c>
      <c r="F60" s="4">
        <f t="shared" si="4"/>
        <v>2514625.7031035153</v>
      </c>
    </row>
    <row r="61" spans="1:6">
      <c r="A61" s="61">
        <v>3815</v>
      </c>
      <c r="B61" s="61" t="s">
        <v>63</v>
      </c>
      <c r="C61" s="61">
        <v>479</v>
      </c>
      <c r="D61" s="4">
        <f t="shared" si="2"/>
        <v>40803.0390171607</v>
      </c>
      <c r="E61" s="4">
        <f t="shared" si="3"/>
        <v>61204.558525741057</v>
      </c>
      <c r="F61" s="4">
        <f t="shared" si="4"/>
        <v>102007.59754290176</v>
      </c>
    </row>
    <row r="62" spans="1:6">
      <c r="A62" s="61">
        <v>5420</v>
      </c>
      <c r="B62" s="61" t="s">
        <v>64</v>
      </c>
      <c r="C62" s="61">
        <v>102</v>
      </c>
      <c r="D62" s="4">
        <f t="shared" si="2"/>
        <v>8688.747348121904</v>
      </c>
      <c r="E62" s="4">
        <f t="shared" si="3"/>
        <v>13033.121022182853</v>
      </c>
      <c r="F62" s="4">
        <f t="shared" si="4"/>
        <v>21721.868370304757</v>
      </c>
    </row>
    <row r="63" spans="1:6">
      <c r="A63" s="61">
        <v>1827</v>
      </c>
      <c r="B63" s="61" t="s">
        <v>65</v>
      </c>
      <c r="C63" s="61">
        <v>130</v>
      </c>
      <c r="D63" s="4">
        <f t="shared" si="2"/>
        <v>11073.893678978897</v>
      </c>
      <c r="E63" s="4">
        <f t="shared" si="3"/>
        <v>16610.840518468347</v>
      </c>
      <c r="F63" s="4">
        <f t="shared" si="4"/>
        <v>27684.734197447244</v>
      </c>
    </row>
    <row r="64" spans="1:6">
      <c r="A64" s="61">
        <v>4619</v>
      </c>
      <c r="B64" s="61" t="s">
        <v>66</v>
      </c>
      <c r="C64" s="61">
        <v>93</v>
      </c>
      <c r="D64" s="4">
        <f t="shared" si="2"/>
        <v>7922.0931703464412</v>
      </c>
      <c r="E64" s="4">
        <f t="shared" si="3"/>
        <v>11883.13975551966</v>
      </c>
      <c r="F64" s="4">
        <f t="shared" si="4"/>
        <v>19805.232925866101</v>
      </c>
    </row>
    <row r="65" spans="1:6">
      <c r="A65" s="61">
        <v>3416</v>
      </c>
      <c r="B65" s="61" t="s">
        <v>67</v>
      </c>
      <c r="C65" s="61">
        <v>483</v>
      </c>
      <c r="D65" s="4">
        <f t="shared" si="2"/>
        <v>41143.774207283132</v>
      </c>
      <c r="E65" s="4">
        <f t="shared" si="3"/>
        <v>61715.661310924697</v>
      </c>
      <c r="F65" s="4">
        <f t="shared" si="4"/>
        <v>102859.43551820783</v>
      </c>
    </row>
    <row r="66" spans="1:6">
      <c r="A66" s="61">
        <v>3035</v>
      </c>
      <c r="B66" s="61" t="s">
        <v>68</v>
      </c>
      <c r="C66" s="61">
        <v>3308</v>
      </c>
      <c r="D66" s="4">
        <f t="shared" si="2"/>
        <v>281788.00223124761</v>
      </c>
      <c r="E66" s="4">
        <f t="shared" si="3"/>
        <v>422682.00334687135</v>
      </c>
      <c r="F66" s="4">
        <f t="shared" si="4"/>
        <v>704470.00557811896</v>
      </c>
    </row>
    <row r="67" spans="1:6">
      <c r="A67" s="61">
        <v>1101</v>
      </c>
      <c r="B67" s="61" t="s">
        <v>69</v>
      </c>
      <c r="C67" s="61">
        <v>1801</v>
      </c>
      <c r="D67" s="4">
        <f t="shared" si="2"/>
        <v>153416.01935262303</v>
      </c>
      <c r="E67" s="4">
        <f t="shared" si="3"/>
        <v>230124.02902893454</v>
      </c>
      <c r="F67" s="4">
        <f t="shared" si="4"/>
        <v>383540.04838155757</v>
      </c>
    </row>
    <row r="68" spans="1:6">
      <c r="A68" s="61">
        <v>3420</v>
      </c>
      <c r="B68" s="61" t="s">
        <v>70</v>
      </c>
      <c r="C68" s="61">
        <v>2421</v>
      </c>
      <c r="D68" s="4">
        <f t="shared" si="2"/>
        <v>206229.9738215993</v>
      </c>
      <c r="E68" s="4">
        <f t="shared" si="3"/>
        <v>309344.96073239902</v>
      </c>
      <c r="F68" s="4">
        <f t="shared" si="4"/>
        <v>515574.93455399829</v>
      </c>
    </row>
    <row r="69" spans="1:6">
      <c r="A69" s="61">
        <v>3028</v>
      </c>
      <c r="B69" s="61" t="s">
        <v>71</v>
      </c>
      <c r="C69" s="61">
        <v>1562</v>
      </c>
      <c r="D69" s="4">
        <f t="shared" si="2"/>
        <v>133057.09174280797</v>
      </c>
      <c r="E69" s="4">
        <f t="shared" si="3"/>
        <v>199585.63761421197</v>
      </c>
      <c r="F69" s="4">
        <f t="shared" si="4"/>
        <v>332642.72935701994</v>
      </c>
    </row>
    <row r="70" spans="1:6">
      <c r="A70" s="61">
        <v>3425</v>
      </c>
      <c r="B70" s="61" t="s">
        <v>72</v>
      </c>
      <c r="C70" s="61">
        <v>91</v>
      </c>
      <c r="D70" s="4">
        <f t="shared" si="2"/>
        <v>7751.7255752852279</v>
      </c>
      <c r="E70" s="4">
        <f t="shared" si="3"/>
        <v>11627.588362927843</v>
      </c>
      <c r="F70" s="4">
        <f t="shared" si="4"/>
        <v>19379.313938213072</v>
      </c>
    </row>
    <row r="71" spans="1:6">
      <c r="A71" s="61">
        <v>4611</v>
      </c>
      <c r="B71" s="61" t="s">
        <v>73</v>
      </c>
      <c r="C71" s="61">
        <v>501</v>
      </c>
      <c r="D71" s="4">
        <f t="shared" si="2"/>
        <v>42677.082562834054</v>
      </c>
      <c r="E71" s="4">
        <f t="shared" si="3"/>
        <v>64015.623844251095</v>
      </c>
      <c r="F71" s="4">
        <f t="shared" si="4"/>
        <v>106692.70640708515</v>
      </c>
    </row>
    <row r="72" spans="1:6">
      <c r="A72" s="61">
        <v>3450</v>
      </c>
      <c r="B72" s="61" t="s">
        <v>74</v>
      </c>
      <c r="C72" s="61">
        <v>133</v>
      </c>
      <c r="D72" s="4">
        <f t="shared" si="2"/>
        <v>11329.445071570717</v>
      </c>
      <c r="E72" s="4">
        <f t="shared" si="3"/>
        <v>16994.167607356077</v>
      </c>
      <c r="F72" s="4">
        <f t="shared" si="4"/>
        <v>28323.612678926795</v>
      </c>
    </row>
    <row r="73" spans="1:6">
      <c r="A73" s="61">
        <v>1853</v>
      </c>
      <c r="B73" s="61" t="s">
        <v>75</v>
      </c>
      <c r="C73" s="61">
        <v>126</v>
      </c>
      <c r="D73" s="4">
        <f t="shared" si="2"/>
        <v>10733.158488856468</v>
      </c>
      <c r="E73" s="4">
        <f t="shared" si="3"/>
        <v>16099.737733284703</v>
      </c>
      <c r="F73" s="4">
        <f t="shared" si="4"/>
        <v>26832.896222141171</v>
      </c>
    </row>
    <row r="74" spans="1:6">
      <c r="A74" s="61">
        <v>4219</v>
      </c>
      <c r="B74" s="61" t="s">
        <v>76</v>
      </c>
      <c r="C74" s="61">
        <v>489</v>
      </c>
      <c r="D74" s="4">
        <f t="shared" si="2"/>
        <v>41654.876992466772</v>
      </c>
      <c r="E74" s="4">
        <f t="shared" si="3"/>
        <v>62482.315488700158</v>
      </c>
      <c r="F74" s="4">
        <f t="shared" si="4"/>
        <v>104137.19248116693</v>
      </c>
    </row>
    <row r="75" spans="1:6">
      <c r="A75" s="61">
        <v>4206</v>
      </c>
      <c r="B75" s="61" t="s">
        <v>77</v>
      </c>
      <c r="C75" s="61">
        <v>1203</v>
      </c>
      <c r="D75" s="4">
        <f t="shared" si="2"/>
        <v>102476.1084293201</v>
      </c>
      <c r="E75" s="4">
        <f t="shared" si="3"/>
        <v>153714.16264398015</v>
      </c>
      <c r="F75" s="4">
        <f t="shared" si="4"/>
        <v>256190.27107330025</v>
      </c>
    </row>
    <row r="76" spans="1:6">
      <c r="A76" s="61">
        <v>1841</v>
      </c>
      <c r="B76" s="61" t="s">
        <v>78</v>
      </c>
      <c r="C76" s="61">
        <v>944</v>
      </c>
      <c r="D76" s="4">
        <f t="shared" si="2"/>
        <v>80413.504868892909</v>
      </c>
      <c r="E76" s="4">
        <f t="shared" si="3"/>
        <v>120620.25730333936</v>
      </c>
      <c r="F76" s="4">
        <f t="shared" si="4"/>
        <v>201033.76217223227</v>
      </c>
    </row>
    <row r="77" spans="1:6">
      <c r="A77" s="61">
        <v>4633</v>
      </c>
      <c r="B77" s="61" t="s">
        <v>79</v>
      </c>
      <c r="C77" s="61">
        <v>57</v>
      </c>
      <c r="D77" s="4">
        <f t="shared" si="2"/>
        <v>4855.4764592445927</v>
      </c>
      <c r="E77" s="4">
        <f t="shared" si="3"/>
        <v>7283.2146888668894</v>
      </c>
      <c r="F77" s="4">
        <f t="shared" si="4"/>
        <v>12138.691148111482</v>
      </c>
    </row>
    <row r="78" spans="1:6">
      <c r="A78" s="61">
        <v>4615</v>
      </c>
      <c r="B78" s="61" t="s">
        <v>80</v>
      </c>
      <c r="C78" s="61">
        <v>414</v>
      </c>
      <c r="D78" s="4">
        <f t="shared" si="2"/>
        <v>35266.092177671257</v>
      </c>
      <c r="E78" s="4">
        <f t="shared" si="3"/>
        <v>52899.138266506889</v>
      </c>
      <c r="F78" s="4">
        <f t="shared" si="4"/>
        <v>88165.230444178145</v>
      </c>
    </row>
    <row r="79" spans="1:6">
      <c r="A79" s="61">
        <v>4646</v>
      </c>
      <c r="B79" s="61" t="s">
        <v>81</v>
      </c>
      <c r="C79" s="61">
        <v>343</v>
      </c>
      <c r="D79" s="4">
        <f t="shared" si="2"/>
        <v>29218.042552998166</v>
      </c>
      <c r="E79" s="4">
        <f t="shared" si="3"/>
        <v>43827.063829497252</v>
      </c>
      <c r="F79" s="4">
        <f t="shared" si="4"/>
        <v>73045.106382495418</v>
      </c>
    </row>
    <row r="80" spans="1:6">
      <c r="A80" s="61">
        <v>1578</v>
      </c>
      <c r="B80" s="61" t="s">
        <v>82</v>
      </c>
      <c r="C80" s="61">
        <v>288</v>
      </c>
      <c r="D80" s="4">
        <f t="shared" si="2"/>
        <v>24532.933688814785</v>
      </c>
      <c r="E80" s="4">
        <f t="shared" si="3"/>
        <v>36799.400533222171</v>
      </c>
      <c r="F80" s="4">
        <f t="shared" si="4"/>
        <v>61332.33422203696</v>
      </c>
    </row>
    <row r="81" spans="1:6">
      <c r="A81" s="61">
        <v>1859</v>
      </c>
      <c r="B81" s="61" t="s">
        <v>83</v>
      </c>
      <c r="C81" s="61">
        <v>67</v>
      </c>
      <c r="D81" s="4">
        <f t="shared" si="2"/>
        <v>5707.3144345506616</v>
      </c>
      <c r="E81" s="4">
        <f t="shared" si="3"/>
        <v>8560.971651825992</v>
      </c>
      <c r="F81" s="4">
        <f t="shared" si="4"/>
        <v>14268.286086376653</v>
      </c>
    </row>
    <row r="82" spans="1:6">
      <c r="A82" s="61">
        <v>5049</v>
      </c>
      <c r="B82" s="61" t="s">
        <v>84</v>
      </c>
      <c r="C82" s="61">
        <v>81</v>
      </c>
      <c r="D82" s="4">
        <f t="shared" si="2"/>
        <v>6899.8875999791589</v>
      </c>
      <c r="E82" s="4">
        <f t="shared" si="3"/>
        <v>10349.831399968738</v>
      </c>
      <c r="F82" s="4">
        <f t="shared" si="4"/>
        <v>17249.718999947898</v>
      </c>
    </row>
    <row r="83" spans="1:6">
      <c r="A83" s="61">
        <v>4207</v>
      </c>
      <c r="B83" s="61" t="s">
        <v>85</v>
      </c>
      <c r="C83" s="61">
        <v>1170</v>
      </c>
      <c r="D83" s="4">
        <f t="shared" si="2"/>
        <v>99665.043110810075</v>
      </c>
      <c r="E83" s="4">
        <f t="shared" si="3"/>
        <v>149497.56466621513</v>
      </c>
      <c r="F83" s="4">
        <f t="shared" si="4"/>
        <v>249162.6077770252</v>
      </c>
    </row>
    <row r="84" spans="1:6">
      <c r="A84" s="61">
        <v>3050</v>
      </c>
      <c r="B84" s="61" t="s">
        <v>86</v>
      </c>
      <c r="C84" s="61">
        <v>313</v>
      </c>
      <c r="D84" s="4">
        <f t="shared" ref="D84:D147" si="5">C84*$C$6</f>
        <v>26662.528627079959</v>
      </c>
      <c r="E84" s="4">
        <f t="shared" ref="E84:E147" si="6">F84-D84</f>
        <v>39993.79294061994</v>
      </c>
      <c r="F84" s="4">
        <f t="shared" ref="F84:F147" si="7">(D84/40)*100</f>
        <v>66656.321567699895</v>
      </c>
    </row>
    <row r="85" spans="1:6">
      <c r="A85" s="61">
        <v>3039</v>
      </c>
      <c r="B85" s="61" t="s">
        <v>87</v>
      </c>
      <c r="C85" s="61">
        <v>107</v>
      </c>
      <c r="D85" s="4">
        <f t="shared" si="5"/>
        <v>9114.6663357749385</v>
      </c>
      <c r="E85" s="4">
        <f t="shared" si="6"/>
        <v>13671.99950366241</v>
      </c>
      <c r="F85" s="4">
        <f t="shared" si="7"/>
        <v>22786.665839437348</v>
      </c>
    </row>
    <row r="86" spans="1:6">
      <c r="A86" s="61">
        <v>3429</v>
      </c>
      <c r="B86" s="61" t="s">
        <v>88</v>
      </c>
      <c r="C86" s="61">
        <v>160</v>
      </c>
      <c r="D86" s="4">
        <f t="shared" si="5"/>
        <v>13629.407604897104</v>
      </c>
      <c r="E86" s="4">
        <f t="shared" si="6"/>
        <v>20444.111407345656</v>
      </c>
      <c r="F86" s="4">
        <f t="shared" si="7"/>
        <v>34073.519012242759</v>
      </c>
    </row>
    <row r="87" spans="1:6">
      <c r="A87" s="61">
        <v>3004</v>
      </c>
      <c r="B87" s="61" t="s">
        <v>89</v>
      </c>
      <c r="C87" s="61">
        <v>9254</v>
      </c>
      <c r="D87" s="4">
        <f t="shared" si="5"/>
        <v>788290.86234823626</v>
      </c>
      <c r="E87" s="4">
        <f t="shared" si="6"/>
        <v>1182436.2935223542</v>
      </c>
      <c r="F87" s="4">
        <f t="shared" si="7"/>
        <v>1970727.1558705906</v>
      </c>
    </row>
    <row r="88" spans="1:6">
      <c r="A88" s="61">
        <v>3022</v>
      </c>
      <c r="B88" s="61" t="s">
        <v>90</v>
      </c>
      <c r="C88" s="61">
        <v>1698</v>
      </c>
      <c r="D88" s="4">
        <f t="shared" si="5"/>
        <v>144642.08820697051</v>
      </c>
      <c r="E88" s="4">
        <f t="shared" si="6"/>
        <v>216963.13231045575</v>
      </c>
      <c r="F88" s="4">
        <f t="shared" si="7"/>
        <v>361605.22051742626</v>
      </c>
    </row>
    <row r="89" spans="1:6">
      <c r="A89" s="61">
        <v>4214</v>
      </c>
      <c r="B89" s="61" t="s">
        <v>91</v>
      </c>
      <c r="C89" s="61">
        <v>795</v>
      </c>
      <c r="D89" s="4">
        <f t="shared" si="5"/>
        <v>67721.119036832475</v>
      </c>
      <c r="E89" s="4">
        <f t="shared" si="6"/>
        <v>101581.67855524871</v>
      </c>
      <c r="F89" s="4">
        <f t="shared" si="7"/>
        <v>169302.79759208119</v>
      </c>
    </row>
    <row r="90" spans="1:6">
      <c r="A90" s="61">
        <v>5036</v>
      </c>
      <c r="B90" s="61" t="s">
        <v>92</v>
      </c>
      <c r="C90" s="61">
        <v>292</v>
      </c>
      <c r="D90" s="4">
        <f t="shared" si="5"/>
        <v>24873.668878937213</v>
      </c>
      <c r="E90" s="4">
        <f t="shared" si="6"/>
        <v>37310.503318405827</v>
      </c>
      <c r="F90" s="4">
        <f t="shared" si="7"/>
        <v>62184.172197343039</v>
      </c>
    </row>
    <row r="91" spans="1:6">
      <c r="A91" s="61">
        <v>5014</v>
      </c>
      <c r="B91" s="61" t="s">
        <v>93</v>
      </c>
      <c r="C91" s="61">
        <v>563</v>
      </c>
      <c r="D91" s="4">
        <f t="shared" si="5"/>
        <v>47958.478009731683</v>
      </c>
      <c r="E91" s="4">
        <f t="shared" si="6"/>
        <v>71937.717014597511</v>
      </c>
      <c r="F91" s="4">
        <f t="shared" si="7"/>
        <v>119896.19502432919</v>
      </c>
    </row>
    <row r="92" spans="1:6">
      <c r="A92" s="61">
        <v>3823</v>
      </c>
      <c r="B92" s="61" t="s">
        <v>94</v>
      </c>
      <c r="C92" s="61">
        <v>146</v>
      </c>
      <c r="D92" s="4">
        <f t="shared" si="5"/>
        <v>12436.834439468606</v>
      </c>
      <c r="E92" s="4">
        <f t="shared" si="6"/>
        <v>18655.251659202913</v>
      </c>
      <c r="F92" s="4">
        <f t="shared" si="7"/>
        <v>31092.08609867152</v>
      </c>
    </row>
    <row r="93" spans="1:6">
      <c r="A93" s="61">
        <v>3811</v>
      </c>
      <c r="B93" s="61" t="s">
        <v>95</v>
      </c>
      <c r="C93" s="61">
        <v>3039</v>
      </c>
      <c r="D93" s="4">
        <f t="shared" si="5"/>
        <v>258873.56069551434</v>
      </c>
      <c r="E93" s="4">
        <f t="shared" si="6"/>
        <v>388310.34104327159</v>
      </c>
      <c r="F93" s="4">
        <f t="shared" si="7"/>
        <v>647183.90173878591</v>
      </c>
    </row>
    <row r="94" spans="1:6">
      <c r="A94" s="61">
        <v>5426</v>
      </c>
      <c r="B94" s="61" t="s">
        <v>96</v>
      </c>
      <c r="C94" s="61">
        <v>135</v>
      </c>
      <c r="D94" s="4">
        <f t="shared" si="5"/>
        <v>11499.812666631931</v>
      </c>
      <c r="E94" s="4">
        <f t="shared" si="6"/>
        <v>17249.718999947894</v>
      </c>
      <c r="F94" s="4">
        <f t="shared" si="7"/>
        <v>28749.531666579827</v>
      </c>
    </row>
    <row r="95" spans="1:6">
      <c r="A95" s="61">
        <v>5439</v>
      </c>
      <c r="B95" s="61" t="s">
        <v>97</v>
      </c>
      <c r="C95" s="61">
        <v>73</v>
      </c>
      <c r="D95" s="4">
        <f t="shared" si="5"/>
        <v>6218.4172197343032</v>
      </c>
      <c r="E95" s="4">
        <f t="shared" si="6"/>
        <v>9327.6258296014566</v>
      </c>
      <c r="F95" s="4">
        <f t="shared" si="7"/>
        <v>15546.04304933576</v>
      </c>
    </row>
    <row r="96" spans="1:6">
      <c r="A96" s="61">
        <v>3441</v>
      </c>
      <c r="B96" s="61" t="s">
        <v>98</v>
      </c>
      <c r="C96" s="61">
        <v>617</v>
      </c>
      <c r="D96" s="4">
        <f t="shared" si="5"/>
        <v>52558.403076384457</v>
      </c>
      <c r="E96" s="4">
        <f t="shared" si="6"/>
        <v>78837.604614576703</v>
      </c>
      <c r="F96" s="4">
        <f t="shared" si="7"/>
        <v>131396.00769096115</v>
      </c>
    </row>
    <row r="97" spans="1:6">
      <c r="A97" s="61">
        <v>1838</v>
      </c>
      <c r="B97" s="61" t="s">
        <v>99</v>
      </c>
      <c r="C97" s="61">
        <v>193</v>
      </c>
      <c r="D97" s="4">
        <f t="shared" si="5"/>
        <v>16440.472923407131</v>
      </c>
      <c r="E97" s="4">
        <f t="shared" si="6"/>
        <v>24660.709385110695</v>
      </c>
      <c r="F97" s="4">
        <f t="shared" si="7"/>
        <v>41101.182308517826</v>
      </c>
    </row>
    <row r="98" spans="1:6">
      <c r="A98" s="61">
        <v>1532</v>
      </c>
      <c r="B98" s="61" t="s">
        <v>100</v>
      </c>
      <c r="C98" s="61">
        <v>1209</v>
      </c>
      <c r="D98" s="4">
        <f t="shared" si="5"/>
        <v>102987.21121450374</v>
      </c>
      <c r="E98" s="4">
        <f t="shared" si="6"/>
        <v>154480.81682175558</v>
      </c>
      <c r="F98" s="4">
        <f t="shared" si="7"/>
        <v>257468.02803625932</v>
      </c>
    </row>
    <row r="99" spans="1:6">
      <c r="A99" s="61">
        <v>1557</v>
      </c>
      <c r="B99" s="61" t="s">
        <v>101</v>
      </c>
      <c r="C99" s="61">
        <v>275</v>
      </c>
      <c r="D99" s="4">
        <f t="shared" si="5"/>
        <v>23425.544320916895</v>
      </c>
      <c r="E99" s="4">
        <f t="shared" si="6"/>
        <v>35138.316481375346</v>
      </c>
      <c r="F99" s="4">
        <f t="shared" si="7"/>
        <v>58563.860802292242</v>
      </c>
    </row>
    <row r="100" spans="1:6">
      <c r="A100" s="61">
        <v>3032</v>
      </c>
      <c r="B100" s="61" t="s">
        <v>102</v>
      </c>
      <c r="C100" s="61">
        <v>897</v>
      </c>
      <c r="D100" s="4">
        <f t="shared" si="5"/>
        <v>76409.866384954381</v>
      </c>
      <c r="E100" s="4">
        <f t="shared" si="6"/>
        <v>114614.79957743159</v>
      </c>
      <c r="F100" s="4">
        <f t="shared" si="7"/>
        <v>191024.66596238597</v>
      </c>
    </row>
    <row r="101" spans="1:6">
      <c r="A101" s="61">
        <v>4211</v>
      </c>
      <c r="B101" s="61" t="s">
        <v>103</v>
      </c>
      <c r="C101" s="61">
        <v>274</v>
      </c>
      <c r="D101" s="4">
        <f t="shared" si="5"/>
        <v>23340.360523386291</v>
      </c>
      <c r="E101" s="4">
        <f t="shared" si="6"/>
        <v>35010.540785079429</v>
      </c>
      <c r="F101" s="4">
        <f t="shared" si="7"/>
        <v>58350.90130846572</v>
      </c>
    </row>
    <row r="102" spans="1:6">
      <c r="A102" s="61">
        <v>1122</v>
      </c>
      <c r="B102" s="61" t="s">
        <v>104</v>
      </c>
      <c r="C102" s="61">
        <v>1843</v>
      </c>
      <c r="D102" s="4">
        <f t="shared" si="5"/>
        <v>156993.73884890851</v>
      </c>
      <c r="E102" s="4">
        <f t="shared" si="6"/>
        <v>235490.60827336274</v>
      </c>
      <c r="F102" s="4">
        <f t="shared" si="7"/>
        <v>392484.34712227125</v>
      </c>
    </row>
    <row r="103" spans="1:6">
      <c r="A103" s="61">
        <v>3407</v>
      </c>
      <c r="B103" s="61" t="s">
        <v>105</v>
      </c>
      <c r="C103" s="61">
        <v>3154</v>
      </c>
      <c r="D103" s="4">
        <f t="shared" si="5"/>
        <v>268669.69741153414</v>
      </c>
      <c r="E103" s="4">
        <f t="shared" si="6"/>
        <v>403004.54611730122</v>
      </c>
      <c r="F103" s="4">
        <f t="shared" si="7"/>
        <v>671674.24352883536</v>
      </c>
    </row>
    <row r="104" spans="1:6">
      <c r="A104" s="61">
        <v>4650</v>
      </c>
      <c r="B104" s="61" t="s">
        <v>106</v>
      </c>
      <c r="C104" s="61">
        <v>737</v>
      </c>
      <c r="D104" s="4">
        <f t="shared" si="5"/>
        <v>62780.458780057284</v>
      </c>
      <c r="E104" s="4">
        <f t="shared" si="6"/>
        <v>94170.688170085923</v>
      </c>
      <c r="F104" s="4">
        <f t="shared" si="7"/>
        <v>156951.14695014321</v>
      </c>
    </row>
    <row r="105" spans="1:6">
      <c r="A105" s="61">
        <v>3041</v>
      </c>
      <c r="B105" s="61" t="s">
        <v>107</v>
      </c>
      <c r="C105" s="61">
        <v>514</v>
      </c>
      <c r="D105" s="4">
        <f t="shared" si="5"/>
        <v>43784.471930731946</v>
      </c>
      <c r="E105" s="4">
        <f t="shared" si="6"/>
        <v>65676.707896097912</v>
      </c>
      <c r="F105" s="4">
        <f t="shared" si="7"/>
        <v>109461.17982682986</v>
      </c>
    </row>
    <row r="106" spans="1:6">
      <c r="A106" s="61">
        <v>3446</v>
      </c>
      <c r="B106" s="61" t="s">
        <v>108</v>
      </c>
      <c r="C106" s="61">
        <v>1517</v>
      </c>
      <c r="D106" s="4">
        <f t="shared" si="5"/>
        <v>129223.82085393067</v>
      </c>
      <c r="E106" s="4">
        <f t="shared" si="6"/>
        <v>193835.731280896</v>
      </c>
      <c r="F106" s="4">
        <f t="shared" si="7"/>
        <v>323059.55213482666</v>
      </c>
    </row>
    <row r="107" spans="1:6">
      <c r="A107" s="61">
        <v>1825</v>
      </c>
      <c r="B107" s="61" t="s">
        <v>109</v>
      </c>
      <c r="C107" s="61">
        <v>159</v>
      </c>
      <c r="D107" s="4">
        <f t="shared" si="5"/>
        <v>13544.223807366496</v>
      </c>
      <c r="E107" s="4">
        <f t="shared" si="6"/>
        <v>20316.335711049742</v>
      </c>
      <c r="F107" s="4">
        <f t="shared" si="7"/>
        <v>33860.559518416238</v>
      </c>
    </row>
    <row r="108" spans="1:6">
      <c r="A108" s="61">
        <v>5414</v>
      </c>
      <c r="B108" s="61" t="s">
        <v>110</v>
      </c>
      <c r="C108" s="61">
        <v>38</v>
      </c>
      <c r="D108" s="4">
        <f t="shared" si="5"/>
        <v>3236.9843061630622</v>
      </c>
      <c r="E108" s="4">
        <f t="shared" si="6"/>
        <v>4855.4764592445936</v>
      </c>
      <c r="F108" s="4">
        <f t="shared" si="7"/>
        <v>8092.4607654076553</v>
      </c>
    </row>
    <row r="109" spans="1:6">
      <c r="A109" s="61">
        <v>4202</v>
      </c>
      <c r="B109" s="61" t="s">
        <v>111</v>
      </c>
      <c r="C109" s="61">
        <v>2901</v>
      </c>
      <c r="D109" s="4">
        <f t="shared" si="5"/>
        <v>247118.19663629061</v>
      </c>
      <c r="E109" s="4">
        <f t="shared" si="6"/>
        <v>370677.2949544359</v>
      </c>
      <c r="F109" s="4">
        <f t="shared" si="7"/>
        <v>617795.49159072654</v>
      </c>
    </row>
    <row r="110" spans="1:6">
      <c r="A110" s="61">
        <v>5045</v>
      </c>
      <c r="B110" s="61" t="s">
        <v>112</v>
      </c>
      <c r="C110" s="61">
        <v>285</v>
      </c>
      <c r="D110" s="4">
        <f t="shared" si="5"/>
        <v>24277.382296222964</v>
      </c>
      <c r="E110" s="4">
        <f t="shared" si="6"/>
        <v>36416.073444334441</v>
      </c>
      <c r="F110" s="4">
        <f t="shared" si="7"/>
        <v>60693.455740557409</v>
      </c>
    </row>
    <row r="111" spans="1:6">
      <c r="A111" s="61">
        <v>3417</v>
      </c>
      <c r="B111" s="61" t="s">
        <v>113</v>
      </c>
      <c r="C111" s="61">
        <v>352</v>
      </c>
      <c r="D111" s="4">
        <f t="shared" si="5"/>
        <v>29984.696730773627</v>
      </c>
      <c r="E111" s="4">
        <f t="shared" si="6"/>
        <v>44977.045096160444</v>
      </c>
      <c r="F111" s="4">
        <f t="shared" si="7"/>
        <v>74961.741826934071</v>
      </c>
    </row>
    <row r="112" spans="1:6">
      <c r="A112" s="61">
        <v>4635</v>
      </c>
      <c r="B112" s="61" t="s">
        <v>114</v>
      </c>
      <c r="C112" s="61">
        <v>242</v>
      </c>
      <c r="D112" s="4">
        <f t="shared" si="5"/>
        <v>20614.479002406868</v>
      </c>
      <c r="E112" s="4">
        <f t="shared" si="6"/>
        <v>30921.718503610307</v>
      </c>
      <c r="F112" s="4">
        <f t="shared" si="7"/>
        <v>51536.197506017175</v>
      </c>
    </row>
    <row r="113" spans="1:6">
      <c r="A113" s="61">
        <v>5430</v>
      </c>
      <c r="B113" s="61" t="s">
        <v>115</v>
      </c>
      <c r="C113" s="61">
        <v>369</v>
      </c>
      <c r="D113" s="4">
        <f t="shared" si="5"/>
        <v>31432.821288793944</v>
      </c>
      <c r="E113" s="4">
        <f t="shared" si="6"/>
        <v>47149.231933190909</v>
      </c>
      <c r="F113" s="4">
        <f t="shared" si="7"/>
        <v>78582.053221984854</v>
      </c>
    </row>
    <row r="114" spans="1:6">
      <c r="A114" s="61">
        <v>1866</v>
      </c>
      <c r="B114" s="61" t="s">
        <v>116</v>
      </c>
      <c r="C114" s="61">
        <v>926</v>
      </c>
      <c r="D114" s="4">
        <f t="shared" si="5"/>
        <v>78880.196513341987</v>
      </c>
      <c r="E114" s="4">
        <f t="shared" si="6"/>
        <v>118320.29477001297</v>
      </c>
      <c r="F114" s="4">
        <f t="shared" si="7"/>
        <v>197200.49128335496</v>
      </c>
    </row>
    <row r="115" spans="1:6">
      <c r="A115" s="61">
        <v>3001</v>
      </c>
      <c r="B115" s="61" t="s">
        <v>117</v>
      </c>
      <c r="C115" s="61">
        <v>3490</v>
      </c>
      <c r="D115" s="4">
        <f t="shared" si="5"/>
        <v>297291.45338181808</v>
      </c>
      <c r="E115" s="4">
        <f t="shared" si="6"/>
        <v>445937.18007272709</v>
      </c>
      <c r="F115" s="4">
        <f t="shared" si="7"/>
        <v>743228.63345454517</v>
      </c>
    </row>
    <row r="116" spans="1:6">
      <c r="A116" s="61">
        <v>3403</v>
      </c>
      <c r="B116" s="61" t="s">
        <v>118</v>
      </c>
      <c r="C116" s="61">
        <v>3212</v>
      </c>
      <c r="D116" s="4">
        <f t="shared" si="5"/>
        <v>273610.35766830936</v>
      </c>
      <c r="E116" s="4">
        <f t="shared" si="6"/>
        <v>410415.53650246409</v>
      </c>
      <c r="F116" s="4">
        <f t="shared" si="7"/>
        <v>684025.89417077345</v>
      </c>
    </row>
    <row r="117" spans="1:6">
      <c r="A117" s="61">
        <v>1875</v>
      </c>
      <c r="B117" s="61" t="s">
        <v>119</v>
      </c>
      <c r="C117" s="61">
        <v>241</v>
      </c>
      <c r="D117" s="4">
        <f t="shared" si="5"/>
        <v>20529.295204876264</v>
      </c>
      <c r="E117" s="4">
        <f t="shared" si="6"/>
        <v>30793.94280731439</v>
      </c>
      <c r="F117" s="4">
        <f t="shared" si="7"/>
        <v>51323.238012190654</v>
      </c>
    </row>
    <row r="118" spans="1:6">
      <c r="A118" s="61">
        <v>5406</v>
      </c>
      <c r="B118" s="61" t="s">
        <v>120</v>
      </c>
      <c r="C118" s="61">
        <v>1298</v>
      </c>
      <c r="D118" s="4">
        <f t="shared" si="5"/>
        <v>110568.56919472775</v>
      </c>
      <c r="E118" s="4">
        <f t="shared" si="6"/>
        <v>165852.85379209166</v>
      </c>
      <c r="F118" s="4">
        <f t="shared" si="7"/>
        <v>276421.42298681941</v>
      </c>
    </row>
    <row r="119" spans="1:6">
      <c r="A119" s="61">
        <v>1517</v>
      </c>
      <c r="B119" s="61" t="s">
        <v>121</v>
      </c>
      <c r="C119" s="61">
        <v>661</v>
      </c>
      <c r="D119" s="4">
        <f t="shared" si="5"/>
        <v>56306.490167731157</v>
      </c>
      <c r="E119" s="4">
        <f t="shared" si="6"/>
        <v>84459.735251596721</v>
      </c>
      <c r="F119" s="4">
        <f t="shared" si="7"/>
        <v>140766.22541932788</v>
      </c>
    </row>
    <row r="120" spans="1:6">
      <c r="A120" s="61">
        <v>5402</v>
      </c>
      <c r="B120" s="61" t="s">
        <v>122</v>
      </c>
      <c r="C120" s="61">
        <v>2771</v>
      </c>
      <c r="D120" s="4">
        <f t="shared" si="5"/>
        <v>236044.30295731171</v>
      </c>
      <c r="E120" s="4">
        <f t="shared" si="6"/>
        <v>354066.45443596749</v>
      </c>
      <c r="F120" s="4">
        <f t="shared" si="7"/>
        <v>590110.75739327923</v>
      </c>
    </row>
    <row r="121" spans="1:6">
      <c r="A121" s="61">
        <v>5433</v>
      </c>
      <c r="B121" s="61" t="s">
        <v>123</v>
      </c>
      <c r="C121" s="61">
        <v>85</v>
      </c>
      <c r="D121" s="4">
        <f t="shared" si="5"/>
        <v>7240.6227901015864</v>
      </c>
      <c r="E121" s="4">
        <f t="shared" si="6"/>
        <v>10860.934185152377</v>
      </c>
      <c r="F121" s="4">
        <f t="shared" si="7"/>
        <v>18101.556975253963</v>
      </c>
    </row>
    <row r="122" spans="1:6">
      <c r="A122" s="61">
        <v>1826</v>
      </c>
      <c r="B122" s="61" t="s">
        <v>124</v>
      </c>
      <c r="C122" s="61">
        <v>133</v>
      </c>
      <c r="D122" s="4">
        <f t="shared" si="5"/>
        <v>11329.445071570717</v>
      </c>
      <c r="E122" s="4">
        <f t="shared" si="6"/>
        <v>16994.167607356077</v>
      </c>
      <c r="F122" s="4">
        <f t="shared" si="7"/>
        <v>28323.612678926795</v>
      </c>
    </row>
    <row r="123" spans="1:6">
      <c r="A123" s="61">
        <v>1106</v>
      </c>
      <c r="B123" s="61" t="s">
        <v>125</v>
      </c>
      <c r="C123" s="61">
        <v>4196</v>
      </c>
      <c r="D123" s="4">
        <f t="shared" si="5"/>
        <v>357431.21443842654</v>
      </c>
      <c r="E123" s="4">
        <f t="shared" si="6"/>
        <v>536146.82165763981</v>
      </c>
      <c r="F123" s="4">
        <f t="shared" si="7"/>
        <v>893578.03609606635</v>
      </c>
    </row>
    <row r="124" spans="1:6">
      <c r="A124" s="61">
        <v>5055</v>
      </c>
      <c r="B124" s="61" t="s">
        <v>126</v>
      </c>
      <c r="C124" s="61">
        <v>671</v>
      </c>
      <c r="D124" s="4">
        <f t="shared" si="5"/>
        <v>57158.32814303723</v>
      </c>
      <c r="E124" s="4">
        <f t="shared" si="6"/>
        <v>85737.492214555867</v>
      </c>
      <c r="F124" s="4">
        <f t="shared" si="7"/>
        <v>142895.8203575931</v>
      </c>
    </row>
    <row r="125" spans="1:6">
      <c r="A125" s="61">
        <v>1832</v>
      </c>
      <c r="B125" s="61" t="s">
        <v>127</v>
      </c>
      <c r="C125" s="61">
        <v>471</v>
      </c>
      <c r="D125" s="4">
        <f t="shared" si="5"/>
        <v>40121.56863691585</v>
      </c>
      <c r="E125" s="4">
        <f t="shared" si="6"/>
        <v>60182.352955373775</v>
      </c>
      <c r="F125" s="4">
        <f t="shared" si="7"/>
        <v>100303.92159228963</v>
      </c>
    </row>
    <row r="126" spans="1:6">
      <c r="A126" s="61">
        <v>3042</v>
      </c>
      <c r="B126" s="61" t="s">
        <v>128</v>
      </c>
      <c r="C126" s="61">
        <v>315</v>
      </c>
      <c r="D126" s="4">
        <f t="shared" si="5"/>
        <v>26832.896222141171</v>
      </c>
      <c r="E126" s="4">
        <f t="shared" si="6"/>
        <v>40249.344333211753</v>
      </c>
      <c r="F126" s="4">
        <f t="shared" si="7"/>
        <v>67082.240555352924</v>
      </c>
    </row>
    <row r="127" spans="1:6">
      <c r="A127" s="61">
        <v>1515</v>
      </c>
      <c r="B127" s="61" t="s">
        <v>129</v>
      </c>
      <c r="C127" s="61">
        <v>942</v>
      </c>
      <c r="D127" s="4">
        <f t="shared" si="5"/>
        <v>80243.1372738317</v>
      </c>
      <c r="E127" s="4">
        <f t="shared" si="6"/>
        <v>120364.70591074755</v>
      </c>
      <c r="F127" s="4">
        <f t="shared" si="7"/>
        <v>200607.84318457925</v>
      </c>
    </row>
    <row r="128" spans="1:6">
      <c r="A128" s="61">
        <v>1818</v>
      </c>
      <c r="B128" s="61" t="s">
        <v>130</v>
      </c>
      <c r="C128" s="61">
        <v>199</v>
      </c>
      <c r="D128" s="4">
        <f t="shared" si="5"/>
        <v>16951.575708590772</v>
      </c>
      <c r="E128" s="4">
        <f t="shared" si="6"/>
        <v>25427.363562886156</v>
      </c>
      <c r="F128" s="4">
        <f t="shared" si="7"/>
        <v>42378.939271476927</v>
      </c>
    </row>
    <row r="129" spans="1:6">
      <c r="A129" s="61">
        <v>5056</v>
      </c>
      <c r="B129" s="61" t="s">
        <v>131</v>
      </c>
      <c r="C129" s="61">
        <v>497</v>
      </c>
      <c r="D129" s="4">
        <f t="shared" si="5"/>
        <v>42336.347372711629</v>
      </c>
      <c r="E129" s="4">
        <f t="shared" si="6"/>
        <v>63504.521059067432</v>
      </c>
      <c r="F129" s="4">
        <f t="shared" si="7"/>
        <v>105840.86843177906</v>
      </c>
    </row>
    <row r="130" spans="1:6">
      <c r="A130" s="61">
        <v>3819</v>
      </c>
      <c r="B130" s="61" t="s">
        <v>132</v>
      </c>
      <c r="C130" s="61">
        <v>108</v>
      </c>
      <c r="D130" s="4">
        <f t="shared" si="5"/>
        <v>9199.8501333055447</v>
      </c>
      <c r="E130" s="4">
        <f t="shared" si="6"/>
        <v>13799.775199958318</v>
      </c>
      <c r="F130" s="4">
        <f t="shared" si="7"/>
        <v>22999.625333263863</v>
      </c>
    </row>
    <row r="131" spans="1:6">
      <c r="A131" s="61">
        <v>1133</v>
      </c>
      <c r="B131" s="61" t="s">
        <v>133</v>
      </c>
      <c r="C131" s="61">
        <v>316</v>
      </c>
      <c r="D131" s="4">
        <f t="shared" si="5"/>
        <v>26918.080019671779</v>
      </c>
      <c r="E131" s="4">
        <f t="shared" si="6"/>
        <v>40377.120029507671</v>
      </c>
      <c r="F131" s="4">
        <f t="shared" si="7"/>
        <v>67295.200049179446</v>
      </c>
    </row>
    <row r="132" spans="1:6">
      <c r="A132" s="61">
        <v>3044</v>
      </c>
      <c r="B132" s="61" t="s">
        <v>134</v>
      </c>
      <c r="C132" s="61">
        <v>394</v>
      </c>
      <c r="D132" s="4">
        <f t="shared" si="5"/>
        <v>33562.416227059119</v>
      </c>
      <c r="E132" s="4">
        <f t="shared" si="6"/>
        <v>50343.624340588678</v>
      </c>
      <c r="F132" s="4">
        <f t="shared" si="7"/>
        <v>83906.040567647797</v>
      </c>
    </row>
    <row r="133" spans="1:6">
      <c r="A133" s="61">
        <v>3038</v>
      </c>
      <c r="B133" s="61" t="s">
        <v>135</v>
      </c>
      <c r="C133" s="61">
        <v>874</v>
      </c>
      <c r="D133" s="4">
        <f t="shared" si="5"/>
        <v>74450.63904175043</v>
      </c>
      <c r="E133" s="4">
        <f t="shared" si="6"/>
        <v>111675.95856262563</v>
      </c>
      <c r="F133" s="4">
        <f t="shared" si="7"/>
        <v>186126.59760437606</v>
      </c>
    </row>
    <row r="134" spans="1:6">
      <c r="A134" s="61">
        <v>3802</v>
      </c>
      <c r="B134" s="61" t="s">
        <v>136</v>
      </c>
      <c r="C134" s="61">
        <v>2856</v>
      </c>
      <c r="D134" s="4">
        <f t="shared" si="5"/>
        <v>243284.9257474133</v>
      </c>
      <c r="E134" s="4">
        <f t="shared" si="6"/>
        <v>364927.3886211199</v>
      </c>
      <c r="F134" s="4">
        <f t="shared" si="7"/>
        <v>608212.3143685332</v>
      </c>
    </row>
    <row r="135" spans="1:6">
      <c r="A135" s="61">
        <v>5026</v>
      </c>
      <c r="B135" s="61" t="s">
        <v>137</v>
      </c>
      <c r="C135" s="61">
        <v>200</v>
      </c>
      <c r="D135" s="4">
        <f t="shared" si="5"/>
        <v>17036.75950612138</v>
      </c>
      <c r="E135" s="4">
        <f t="shared" si="6"/>
        <v>25555.13925918207</v>
      </c>
      <c r="F135" s="4">
        <f t="shared" si="7"/>
        <v>42591.898765303449</v>
      </c>
    </row>
    <row r="136" spans="1:6">
      <c r="A136" s="61">
        <v>3801</v>
      </c>
      <c r="B136" s="61" t="s">
        <v>138</v>
      </c>
      <c r="C136" s="61">
        <v>3107</v>
      </c>
      <c r="D136" s="4">
        <f t="shared" si="5"/>
        <v>264666.05892759562</v>
      </c>
      <c r="E136" s="4">
        <f t="shared" si="6"/>
        <v>396999.08839139342</v>
      </c>
      <c r="F136" s="4">
        <f t="shared" si="7"/>
        <v>661665.14731898904</v>
      </c>
    </row>
    <row r="137" spans="1:6">
      <c r="A137" s="61">
        <v>3037</v>
      </c>
      <c r="B137" s="61" t="s">
        <v>139</v>
      </c>
      <c r="C137" s="61">
        <v>295</v>
      </c>
      <c r="D137" s="4">
        <f t="shared" si="5"/>
        <v>25129.220271529033</v>
      </c>
      <c r="E137" s="4">
        <f t="shared" si="6"/>
        <v>37693.83040729355</v>
      </c>
      <c r="F137" s="4">
        <f t="shared" si="7"/>
        <v>62823.050678822583</v>
      </c>
    </row>
    <row r="138" spans="1:6">
      <c r="A138" s="61">
        <v>1579</v>
      </c>
      <c r="B138" s="61" t="s">
        <v>140</v>
      </c>
      <c r="C138" s="61">
        <v>1585</v>
      </c>
      <c r="D138" s="4">
        <f t="shared" si="5"/>
        <v>135016.31908601194</v>
      </c>
      <c r="E138" s="4">
        <f t="shared" si="6"/>
        <v>202524.47862901792</v>
      </c>
      <c r="F138" s="4">
        <f t="shared" si="7"/>
        <v>337540.79771502985</v>
      </c>
    </row>
    <row r="139" spans="1:6">
      <c r="A139" s="61">
        <v>3011</v>
      </c>
      <c r="B139" s="61" t="s">
        <v>141</v>
      </c>
      <c r="C139" s="61">
        <v>442</v>
      </c>
      <c r="D139" s="4">
        <f t="shared" si="5"/>
        <v>37651.238508528251</v>
      </c>
      <c r="E139" s="4">
        <f t="shared" si="6"/>
        <v>56476.857762792373</v>
      </c>
      <c r="F139" s="4">
        <f t="shared" si="7"/>
        <v>94128.096271320625</v>
      </c>
    </row>
    <row r="140" spans="1:6">
      <c r="A140" s="61">
        <v>4637</v>
      </c>
      <c r="B140" s="61" t="s">
        <v>142</v>
      </c>
      <c r="C140" s="61">
        <v>109</v>
      </c>
      <c r="D140" s="4">
        <f t="shared" si="5"/>
        <v>9285.0339308361508</v>
      </c>
      <c r="E140" s="4">
        <f t="shared" si="6"/>
        <v>13927.550896254226</v>
      </c>
      <c r="F140" s="4">
        <f t="shared" si="7"/>
        <v>23212.584827090377</v>
      </c>
    </row>
    <row r="141" spans="1:6">
      <c r="A141" s="61">
        <v>4226</v>
      </c>
      <c r="B141" s="61" t="s">
        <v>143</v>
      </c>
      <c r="C141" s="61">
        <v>157</v>
      </c>
      <c r="D141" s="4">
        <f t="shared" si="5"/>
        <v>13373.856212305283</v>
      </c>
      <c r="E141" s="4">
        <f t="shared" si="6"/>
        <v>20060.784318457925</v>
      </c>
      <c r="F141" s="4">
        <f t="shared" si="7"/>
        <v>33434.640530763209</v>
      </c>
    </row>
    <row r="142" spans="1:6">
      <c r="A142" s="61">
        <v>4638</v>
      </c>
      <c r="B142" s="61" t="s">
        <v>144</v>
      </c>
      <c r="C142" s="61">
        <v>400</v>
      </c>
      <c r="D142" s="4">
        <f t="shared" si="5"/>
        <v>34073.519012242759</v>
      </c>
      <c r="E142" s="4">
        <f t="shared" si="6"/>
        <v>51110.278518364139</v>
      </c>
      <c r="F142" s="4">
        <f t="shared" si="7"/>
        <v>85183.797530606898</v>
      </c>
    </row>
    <row r="143" spans="1:6">
      <c r="A143" s="61">
        <v>5046</v>
      </c>
      <c r="B143" s="61" t="s">
        <v>145</v>
      </c>
      <c r="C143" s="61">
        <v>162</v>
      </c>
      <c r="D143" s="4">
        <f t="shared" si="5"/>
        <v>13799.775199958318</v>
      </c>
      <c r="E143" s="4">
        <f t="shared" si="6"/>
        <v>20699.662799937476</v>
      </c>
      <c r="F143" s="4">
        <f t="shared" si="7"/>
        <v>34499.437999895796</v>
      </c>
    </row>
    <row r="144" spans="1:6">
      <c r="A144" s="61">
        <v>1119</v>
      </c>
      <c r="B144" s="61" t="s">
        <v>146</v>
      </c>
      <c r="C144" s="61">
        <v>2647</v>
      </c>
      <c r="D144" s="4">
        <f t="shared" si="5"/>
        <v>225481.51206351645</v>
      </c>
      <c r="E144" s="4">
        <f t="shared" si="6"/>
        <v>338222.26809527469</v>
      </c>
      <c r="F144" s="4">
        <f t="shared" si="7"/>
        <v>563703.78015879111</v>
      </c>
    </row>
    <row r="145" spans="1:6">
      <c r="A145" s="61">
        <v>5413</v>
      </c>
      <c r="B145" s="61" t="s">
        <v>147</v>
      </c>
      <c r="C145" s="61">
        <v>78</v>
      </c>
      <c r="D145" s="4">
        <f t="shared" si="5"/>
        <v>6644.3362073873377</v>
      </c>
      <c r="E145" s="4">
        <f t="shared" si="6"/>
        <v>9966.5043110810057</v>
      </c>
      <c r="F145" s="4">
        <f t="shared" si="7"/>
        <v>16610.840518468343</v>
      </c>
    </row>
    <row r="146" spans="1:6">
      <c r="A146" s="61">
        <v>5053</v>
      </c>
      <c r="B146" s="61" t="s">
        <v>148</v>
      </c>
      <c r="C146" s="61">
        <v>828</v>
      </c>
      <c r="D146" s="4">
        <f t="shared" si="5"/>
        <v>70532.184355342513</v>
      </c>
      <c r="E146" s="4">
        <f t="shared" si="6"/>
        <v>105798.27653301378</v>
      </c>
      <c r="F146" s="4">
        <f t="shared" si="7"/>
        <v>176330.46088835629</v>
      </c>
    </row>
    <row r="147" spans="1:6">
      <c r="A147" s="61">
        <v>5054</v>
      </c>
      <c r="B147" s="61" t="s">
        <v>149</v>
      </c>
      <c r="C147" s="61">
        <v>1170</v>
      </c>
      <c r="D147" s="4">
        <f t="shared" si="5"/>
        <v>99665.043110810075</v>
      </c>
      <c r="E147" s="4">
        <f t="shared" si="6"/>
        <v>149497.56466621513</v>
      </c>
      <c r="F147" s="4">
        <f t="shared" si="7"/>
        <v>249162.6077770252</v>
      </c>
    </row>
    <row r="148" spans="1:6">
      <c r="A148" s="61">
        <v>3014</v>
      </c>
      <c r="B148" s="61" t="s">
        <v>150</v>
      </c>
      <c r="C148" s="61">
        <v>5370</v>
      </c>
      <c r="D148" s="4">
        <f t="shared" ref="D148:D211" si="8">C148*$C$6</f>
        <v>457436.99273935903</v>
      </c>
      <c r="E148" s="4">
        <f t="shared" ref="E148:E211" si="9">F148-D148</f>
        <v>686155.48910903849</v>
      </c>
      <c r="F148" s="4">
        <f t="shared" ref="F148:F211" si="10">(D148/40)*100</f>
        <v>1143592.4818483975</v>
      </c>
    </row>
    <row r="149" spans="1:6">
      <c r="A149" s="61" t="s">
        <v>21</v>
      </c>
      <c r="B149" s="61" t="s">
        <v>151</v>
      </c>
      <c r="C149" s="61">
        <v>15487</v>
      </c>
      <c r="D149" s="4">
        <f t="shared" si="8"/>
        <v>1319241.472356509</v>
      </c>
      <c r="E149" s="4">
        <f t="shared" si="9"/>
        <v>1978862.2085347632</v>
      </c>
      <c r="F149" s="4">
        <f t="shared" si="10"/>
        <v>3298103.6808912721</v>
      </c>
    </row>
    <row r="150" spans="1:6">
      <c r="A150" s="61">
        <v>4218</v>
      </c>
      <c r="B150" s="61" t="s">
        <v>152</v>
      </c>
      <c r="C150" s="61">
        <v>192</v>
      </c>
      <c r="D150" s="4">
        <f t="shared" si="8"/>
        <v>16355.289125876523</v>
      </c>
      <c r="E150" s="4">
        <f t="shared" si="9"/>
        <v>24532.933688814781</v>
      </c>
      <c r="F150" s="4">
        <f t="shared" si="10"/>
        <v>40888.222814691304</v>
      </c>
    </row>
    <row r="151" spans="1:6">
      <c r="A151" s="61">
        <v>3053</v>
      </c>
      <c r="B151" s="61" t="s">
        <v>153</v>
      </c>
      <c r="C151" s="61">
        <v>725</v>
      </c>
      <c r="D151" s="4">
        <f t="shared" si="8"/>
        <v>61758.253209689996</v>
      </c>
      <c r="E151" s="4">
        <f t="shared" si="9"/>
        <v>92637.379814534987</v>
      </c>
      <c r="F151" s="4">
        <f t="shared" si="10"/>
        <v>154395.63302422498</v>
      </c>
    </row>
    <row r="152" spans="1:6">
      <c r="A152" s="61">
        <v>5437</v>
      </c>
      <c r="B152" s="61" t="s">
        <v>154</v>
      </c>
      <c r="C152" s="61">
        <v>247</v>
      </c>
      <c r="D152" s="4">
        <f t="shared" si="8"/>
        <v>21040.397990059904</v>
      </c>
      <c r="E152" s="4">
        <f t="shared" si="9"/>
        <v>31560.596985089858</v>
      </c>
      <c r="F152" s="4">
        <f t="shared" si="10"/>
        <v>52600.994975149762</v>
      </c>
    </row>
    <row r="153" spans="1:6">
      <c r="A153" s="61">
        <v>5423</v>
      </c>
      <c r="B153" s="61" t="s">
        <v>155</v>
      </c>
      <c r="C153" s="61">
        <v>153</v>
      </c>
      <c r="D153" s="4">
        <f t="shared" si="8"/>
        <v>13033.121022182855</v>
      </c>
      <c r="E153" s="4">
        <f t="shared" si="9"/>
        <v>19549.681533274281</v>
      </c>
      <c r="F153" s="4">
        <f t="shared" si="10"/>
        <v>32582.802555457136</v>
      </c>
    </row>
    <row r="154" spans="1:6">
      <c r="A154" s="61">
        <v>1149</v>
      </c>
      <c r="B154" s="61" t="s">
        <v>156</v>
      </c>
      <c r="C154" s="61">
        <v>5359</v>
      </c>
      <c r="D154" s="4">
        <f t="shared" si="8"/>
        <v>456499.97096652235</v>
      </c>
      <c r="E154" s="4">
        <f t="shared" si="9"/>
        <v>684749.95644978364</v>
      </c>
      <c r="F154" s="4">
        <f t="shared" si="10"/>
        <v>1141249.927416306</v>
      </c>
    </row>
    <row r="155" spans="1:6">
      <c r="A155" s="61">
        <v>4602</v>
      </c>
      <c r="B155" s="61" t="s">
        <v>157</v>
      </c>
      <c r="C155" s="61">
        <v>2227</v>
      </c>
      <c r="D155" s="4">
        <f t="shared" si="8"/>
        <v>189704.31710066154</v>
      </c>
      <c r="E155" s="4">
        <f t="shared" si="9"/>
        <v>284556.47565099224</v>
      </c>
      <c r="F155" s="4">
        <f t="shared" si="10"/>
        <v>474260.79275165382</v>
      </c>
    </row>
    <row r="156" spans="1:6">
      <c r="A156" s="61">
        <v>1120</v>
      </c>
      <c r="B156" s="61" t="s">
        <v>158</v>
      </c>
      <c r="C156" s="61">
        <v>2681</v>
      </c>
      <c r="D156" s="4">
        <f t="shared" si="8"/>
        <v>228377.7611795571</v>
      </c>
      <c r="E156" s="4">
        <f t="shared" si="9"/>
        <v>342566.64176933561</v>
      </c>
      <c r="F156" s="4">
        <f t="shared" si="10"/>
        <v>570944.40294889268</v>
      </c>
    </row>
    <row r="157" spans="1:6">
      <c r="A157" s="61">
        <v>3006</v>
      </c>
      <c r="B157" s="61" t="s">
        <v>159</v>
      </c>
      <c r="C157" s="61">
        <v>3234</v>
      </c>
      <c r="D157" s="4">
        <f t="shared" si="8"/>
        <v>275484.40121398272</v>
      </c>
      <c r="E157" s="4">
        <f t="shared" si="9"/>
        <v>413226.60182097403</v>
      </c>
      <c r="F157" s="4">
        <f t="shared" si="10"/>
        <v>688711.00303495675</v>
      </c>
    </row>
    <row r="158" spans="1:6">
      <c r="A158" s="61">
        <v>3401</v>
      </c>
      <c r="B158" s="61" t="s">
        <v>160</v>
      </c>
      <c r="C158" s="61">
        <v>1816</v>
      </c>
      <c r="D158" s="4">
        <f t="shared" si="8"/>
        <v>154693.77631558213</v>
      </c>
      <c r="E158" s="4">
        <f t="shared" si="9"/>
        <v>232040.66447337318</v>
      </c>
      <c r="F158" s="4">
        <f t="shared" si="10"/>
        <v>386734.44078895531</v>
      </c>
    </row>
    <row r="159" spans="1:6">
      <c r="A159" s="61">
        <v>3814</v>
      </c>
      <c r="B159" s="61" t="s">
        <v>161</v>
      </c>
      <c r="C159" s="61">
        <v>1053</v>
      </c>
      <c r="D159" s="4">
        <f t="shared" si="8"/>
        <v>89698.538799729067</v>
      </c>
      <c r="E159" s="4">
        <f t="shared" si="9"/>
        <v>134547.80819959362</v>
      </c>
      <c r="F159" s="4">
        <f t="shared" si="10"/>
        <v>224246.34699932268</v>
      </c>
    </row>
    <row r="160" spans="1:6">
      <c r="A160" s="61">
        <v>4204</v>
      </c>
      <c r="B160" s="61" t="s">
        <v>162</v>
      </c>
      <c r="C160" s="61">
        <v>13568</v>
      </c>
      <c r="D160" s="4">
        <f t="shared" si="8"/>
        <v>1155773.7648952743</v>
      </c>
      <c r="E160" s="4">
        <f t="shared" si="9"/>
        <v>1733660.6473429115</v>
      </c>
      <c r="F160" s="4">
        <f t="shared" si="10"/>
        <v>2889434.4122381858</v>
      </c>
    </row>
    <row r="161" spans="1:6">
      <c r="A161" s="61">
        <v>1505</v>
      </c>
      <c r="B161" s="61" t="s">
        <v>163</v>
      </c>
      <c r="C161" s="61">
        <v>2708</v>
      </c>
      <c r="D161" s="4">
        <f t="shared" si="8"/>
        <v>230677.72371288348</v>
      </c>
      <c r="E161" s="4">
        <f t="shared" si="9"/>
        <v>346016.58556932519</v>
      </c>
      <c r="F161" s="4">
        <f t="shared" si="10"/>
        <v>576694.30928220868</v>
      </c>
    </row>
    <row r="162" spans="1:6">
      <c r="A162" s="61">
        <v>3046</v>
      </c>
      <c r="B162" s="61" t="s">
        <v>164</v>
      </c>
      <c r="C162" s="61">
        <v>273</v>
      </c>
      <c r="D162" s="4">
        <f t="shared" si="8"/>
        <v>23255.176725855683</v>
      </c>
      <c r="E162" s="4">
        <f t="shared" si="9"/>
        <v>34882.765088783519</v>
      </c>
      <c r="F162" s="4">
        <f t="shared" si="10"/>
        <v>58137.941814639205</v>
      </c>
    </row>
    <row r="163" spans="1:6">
      <c r="A163" s="61">
        <v>4622</v>
      </c>
      <c r="B163" s="61" t="s">
        <v>165</v>
      </c>
      <c r="C163" s="61">
        <v>1007</v>
      </c>
      <c r="D163" s="4">
        <f t="shared" si="8"/>
        <v>85780.084113321151</v>
      </c>
      <c r="E163" s="4">
        <f t="shared" si="9"/>
        <v>128670.12616998173</v>
      </c>
      <c r="F163" s="4">
        <f t="shared" si="10"/>
        <v>214450.21028330288</v>
      </c>
    </row>
    <row r="164" spans="1:6">
      <c r="A164" s="61">
        <v>4227</v>
      </c>
      <c r="B164" s="61" t="s">
        <v>166</v>
      </c>
      <c r="C164" s="61">
        <v>759</v>
      </c>
      <c r="D164" s="4">
        <f t="shared" si="8"/>
        <v>64654.502325730631</v>
      </c>
      <c r="E164" s="4">
        <f t="shared" si="9"/>
        <v>96981.753488595947</v>
      </c>
      <c r="F164" s="4">
        <f t="shared" si="10"/>
        <v>161636.25581432658</v>
      </c>
    </row>
    <row r="165" spans="1:6">
      <c r="A165" s="61">
        <v>4617</v>
      </c>
      <c r="B165" s="61" t="s">
        <v>167</v>
      </c>
      <c r="C165" s="61">
        <v>1565</v>
      </c>
      <c r="D165" s="4">
        <f t="shared" si="8"/>
        <v>133312.64313539979</v>
      </c>
      <c r="E165" s="4">
        <f t="shared" si="9"/>
        <v>199968.96470309969</v>
      </c>
      <c r="F165" s="4">
        <f t="shared" si="10"/>
        <v>333281.60783849948</v>
      </c>
    </row>
    <row r="166" spans="1:6">
      <c r="A166" s="61">
        <v>3821</v>
      </c>
      <c r="B166" s="61" t="s">
        <v>168</v>
      </c>
      <c r="C166" s="61">
        <v>216</v>
      </c>
      <c r="D166" s="4">
        <f t="shared" si="8"/>
        <v>18399.700266611089</v>
      </c>
      <c r="E166" s="4">
        <f t="shared" si="9"/>
        <v>27599.550399916636</v>
      </c>
      <c r="F166" s="4">
        <f t="shared" si="10"/>
        <v>45999.250666527725</v>
      </c>
    </row>
    <row r="167" spans="1:6">
      <c r="A167" s="61">
        <v>1144</v>
      </c>
      <c r="B167" s="61" t="s">
        <v>169</v>
      </c>
      <c r="C167" s="61">
        <v>58</v>
      </c>
      <c r="D167" s="4">
        <f t="shared" si="8"/>
        <v>4940.6602567751997</v>
      </c>
      <c r="E167" s="4">
        <f t="shared" si="9"/>
        <v>7410.9903851627987</v>
      </c>
      <c r="F167" s="4">
        <f t="shared" si="10"/>
        <v>12351.650641937998</v>
      </c>
    </row>
    <row r="168" spans="1:6">
      <c r="A168" s="61">
        <v>5411</v>
      </c>
      <c r="B168" s="61" t="s">
        <v>170</v>
      </c>
      <c r="C168" s="61">
        <v>281</v>
      </c>
      <c r="D168" s="4">
        <f t="shared" si="8"/>
        <v>23936.647106100536</v>
      </c>
      <c r="E168" s="4">
        <f t="shared" si="9"/>
        <v>35904.970659150807</v>
      </c>
      <c r="F168" s="4">
        <f t="shared" si="10"/>
        <v>59841.617765251343</v>
      </c>
    </row>
    <row r="169" spans="1:6">
      <c r="A169" s="61">
        <v>5429</v>
      </c>
      <c r="B169" s="61" t="s">
        <v>171</v>
      </c>
      <c r="C169" s="61">
        <v>128</v>
      </c>
      <c r="D169" s="4">
        <f t="shared" si="8"/>
        <v>10903.526083917683</v>
      </c>
      <c r="E169" s="4">
        <f t="shared" si="9"/>
        <v>16355.289125876521</v>
      </c>
      <c r="F169" s="4">
        <f t="shared" si="10"/>
        <v>27258.815209794204</v>
      </c>
    </row>
    <row r="170" spans="1:6">
      <c r="A170" s="61">
        <v>3805</v>
      </c>
      <c r="B170" s="61" t="s">
        <v>172</v>
      </c>
      <c r="C170" s="61">
        <v>5338</v>
      </c>
      <c r="D170" s="4">
        <f t="shared" si="8"/>
        <v>454711.11121837964</v>
      </c>
      <c r="E170" s="4">
        <f t="shared" si="9"/>
        <v>682066.66682756948</v>
      </c>
      <c r="F170" s="4">
        <f t="shared" si="10"/>
        <v>1136777.7780459491</v>
      </c>
    </row>
    <row r="171" spans="1:6">
      <c r="A171" s="61">
        <v>5438</v>
      </c>
      <c r="B171" s="61" t="s">
        <v>173</v>
      </c>
      <c r="C171" s="61">
        <v>112</v>
      </c>
      <c r="D171" s="4">
        <f t="shared" si="8"/>
        <v>9540.585323427973</v>
      </c>
      <c r="E171" s="4">
        <f t="shared" si="9"/>
        <v>14310.877985141959</v>
      </c>
      <c r="F171" s="4">
        <f t="shared" si="10"/>
        <v>23851.463308569932</v>
      </c>
    </row>
    <row r="172" spans="1:6">
      <c r="A172" s="61">
        <v>1822</v>
      </c>
      <c r="B172" s="61" t="s">
        <v>174</v>
      </c>
      <c r="C172" s="61">
        <v>303</v>
      </c>
      <c r="D172" s="4">
        <f t="shared" si="8"/>
        <v>25810.69065177389</v>
      </c>
      <c r="E172" s="4">
        <f t="shared" si="9"/>
        <v>38716.035977660831</v>
      </c>
      <c r="F172" s="4">
        <f t="shared" si="10"/>
        <v>64526.726629434721</v>
      </c>
    </row>
    <row r="173" spans="1:6">
      <c r="A173" s="61">
        <v>5052</v>
      </c>
      <c r="B173" s="61" t="s">
        <v>175</v>
      </c>
      <c r="C173" s="61">
        <v>61</v>
      </c>
      <c r="D173" s="4">
        <f t="shared" si="8"/>
        <v>5196.211649367021</v>
      </c>
      <c r="E173" s="4">
        <f t="shared" si="9"/>
        <v>7794.3174740505319</v>
      </c>
      <c r="F173" s="4">
        <f t="shared" si="10"/>
        <v>12990.529123417553</v>
      </c>
    </row>
    <row r="174" spans="1:6">
      <c r="A174" s="61">
        <v>3432</v>
      </c>
      <c r="B174" s="61" t="s">
        <v>176</v>
      </c>
      <c r="C174" s="61">
        <v>225</v>
      </c>
      <c r="D174" s="4">
        <f t="shared" si="8"/>
        <v>19166.35444438655</v>
      </c>
      <c r="E174" s="4">
        <f t="shared" si="9"/>
        <v>28749.531666579827</v>
      </c>
      <c r="F174" s="4">
        <f t="shared" si="10"/>
        <v>47915.886110966378</v>
      </c>
    </row>
    <row r="175" spans="1:6">
      <c r="A175" s="61">
        <v>5037</v>
      </c>
      <c r="B175" s="61" t="s">
        <v>177</v>
      </c>
      <c r="C175" s="61">
        <v>2382</v>
      </c>
      <c r="D175" s="4">
        <f t="shared" si="8"/>
        <v>202907.80571790563</v>
      </c>
      <c r="E175" s="4">
        <f t="shared" si="9"/>
        <v>304361.70857685851</v>
      </c>
      <c r="F175" s="4">
        <f t="shared" si="10"/>
        <v>507269.51429476414</v>
      </c>
    </row>
    <row r="176" spans="1:6">
      <c r="A176" s="61">
        <v>3049</v>
      </c>
      <c r="B176" s="61" t="s">
        <v>178</v>
      </c>
      <c r="C176" s="61">
        <v>3535</v>
      </c>
      <c r="D176" s="4">
        <f t="shared" si="8"/>
        <v>301124.72427069535</v>
      </c>
      <c r="E176" s="4">
        <f t="shared" si="9"/>
        <v>451687.08640604303</v>
      </c>
      <c r="F176" s="4">
        <f t="shared" si="10"/>
        <v>752811.81067673839</v>
      </c>
    </row>
    <row r="177" spans="1:6">
      <c r="A177" s="61">
        <v>5042</v>
      </c>
      <c r="B177" s="61" t="s">
        <v>179</v>
      </c>
      <c r="C177" s="61">
        <v>138</v>
      </c>
      <c r="D177" s="4">
        <f t="shared" si="8"/>
        <v>11755.364059223752</v>
      </c>
      <c r="E177" s="4">
        <f t="shared" si="9"/>
        <v>17633.046088835632</v>
      </c>
      <c r="F177" s="4">
        <f t="shared" si="10"/>
        <v>29388.410148059382</v>
      </c>
    </row>
    <row r="178" spans="1:6">
      <c r="A178" s="61">
        <v>3405</v>
      </c>
      <c r="B178" s="61" t="s">
        <v>180</v>
      </c>
      <c r="C178" s="61">
        <v>2901</v>
      </c>
      <c r="D178" s="4">
        <f t="shared" si="8"/>
        <v>247118.19663629061</v>
      </c>
      <c r="E178" s="4">
        <f t="shared" si="9"/>
        <v>370677.2949544359</v>
      </c>
      <c r="F178" s="4">
        <f t="shared" si="10"/>
        <v>617795.49159072654</v>
      </c>
    </row>
    <row r="179" spans="1:6">
      <c r="A179" s="61">
        <v>4215</v>
      </c>
      <c r="B179" s="61" t="s">
        <v>181</v>
      </c>
      <c r="C179" s="61">
        <v>1500</v>
      </c>
      <c r="D179" s="4">
        <f t="shared" si="8"/>
        <v>127775.69629591034</v>
      </c>
      <c r="E179" s="4">
        <f t="shared" si="9"/>
        <v>191663.54444386554</v>
      </c>
      <c r="F179" s="4">
        <f t="shared" si="10"/>
        <v>319439.24073977588</v>
      </c>
    </row>
    <row r="180" spans="1:6">
      <c r="A180" s="61">
        <v>3030</v>
      </c>
      <c r="B180" s="61" t="s">
        <v>182</v>
      </c>
      <c r="C180" s="61">
        <v>11357</v>
      </c>
      <c r="D180" s="4">
        <f t="shared" si="8"/>
        <v>967432.38855510252</v>
      </c>
      <c r="E180" s="4">
        <f t="shared" si="9"/>
        <v>1451148.5828326535</v>
      </c>
      <c r="F180" s="4">
        <f t="shared" si="10"/>
        <v>2418580.9713877561</v>
      </c>
    </row>
    <row r="181" spans="1:6">
      <c r="A181" s="61">
        <v>4205</v>
      </c>
      <c r="B181" s="61" t="s">
        <v>183</v>
      </c>
      <c r="C181" s="61">
        <v>2903</v>
      </c>
      <c r="D181" s="4">
        <f t="shared" si="8"/>
        <v>247288.5642313518</v>
      </c>
      <c r="E181" s="4">
        <f t="shared" si="9"/>
        <v>370932.84634702769</v>
      </c>
      <c r="F181" s="4">
        <f t="shared" si="10"/>
        <v>618221.41057837952</v>
      </c>
    </row>
    <row r="182" spans="1:6">
      <c r="A182" s="61">
        <v>5415</v>
      </c>
      <c r="B182" s="61" t="s">
        <v>184</v>
      </c>
      <c r="C182" s="61">
        <v>126</v>
      </c>
      <c r="D182" s="4">
        <f t="shared" si="8"/>
        <v>10733.158488856468</v>
      </c>
      <c r="E182" s="4">
        <f t="shared" si="9"/>
        <v>16099.737733284703</v>
      </c>
      <c r="F182" s="4">
        <f t="shared" si="10"/>
        <v>26832.896222141171</v>
      </c>
    </row>
    <row r="183" spans="1:6">
      <c r="A183" s="61">
        <v>3434</v>
      </c>
      <c r="B183" s="61" t="s">
        <v>185</v>
      </c>
      <c r="C183" s="61">
        <v>220</v>
      </c>
      <c r="D183" s="4">
        <f t="shared" si="8"/>
        <v>18740.435456733518</v>
      </c>
      <c r="E183" s="4">
        <f t="shared" si="9"/>
        <v>28110.653185100273</v>
      </c>
      <c r="F183" s="4">
        <f t="shared" si="10"/>
        <v>46851.08864183379</v>
      </c>
    </row>
    <row r="184" spans="1:6">
      <c r="A184" s="61">
        <v>2111</v>
      </c>
      <c r="B184" s="61" t="s">
        <v>186</v>
      </c>
      <c r="C184" s="61">
        <v>231</v>
      </c>
      <c r="D184" s="4">
        <f t="shared" si="8"/>
        <v>19677.457229570195</v>
      </c>
      <c r="E184" s="4">
        <f t="shared" si="9"/>
        <v>29516.185844355292</v>
      </c>
      <c r="F184" s="4">
        <f t="shared" si="10"/>
        <v>49193.643073925487</v>
      </c>
    </row>
    <row r="185" spans="1:6">
      <c r="A185" s="61">
        <v>5432</v>
      </c>
      <c r="B185" s="61" t="s">
        <v>187</v>
      </c>
      <c r="C185" s="61">
        <v>49</v>
      </c>
      <c r="D185" s="4">
        <f t="shared" si="8"/>
        <v>4174.0060789997378</v>
      </c>
      <c r="E185" s="4">
        <f t="shared" si="9"/>
        <v>6261.0091184996081</v>
      </c>
      <c r="F185" s="4">
        <f t="shared" si="10"/>
        <v>10435.015197499346</v>
      </c>
    </row>
    <row r="186" spans="1:6">
      <c r="A186" s="61">
        <v>1112</v>
      </c>
      <c r="B186" s="61" t="s">
        <v>188</v>
      </c>
      <c r="C186" s="61">
        <v>433</v>
      </c>
      <c r="D186" s="4">
        <f t="shared" si="8"/>
        <v>36884.584330752783</v>
      </c>
      <c r="E186" s="4">
        <f t="shared" si="9"/>
        <v>55326.876496129174</v>
      </c>
      <c r="F186" s="4">
        <f t="shared" si="10"/>
        <v>92211.460826881957</v>
      </c>
    </row>
    <row r="187" spans="1:6">
      <c r="A187" s="61">
        <v>3054</v>
      </c>
      <c r="B187" s="61" t="s">
        <v>189</v>
      </c>
      <c r="C187" s="61">
        <v>1188</v>
      </c>
      <c r="D187" s="4">
        <f t="shared" si="8"/>
        <v>101198.351466361</v>
      </c>
      <c r="E187" s="4">
        <f t="shared" si="9"/>
        <v>151797.52719954151</v>
      </c>
      <c r="F187" s="4">
        <f t="shared" si="10"/>
        <v>252995.87866590251</v>
      </c>
    </row>
    <row r="188" spans="1:6">
      <c r="A188" s="61">
        <v>1834</v>
      </c>
      <c r="B188" s="61" t="s">
        <v>190</v>
      </c>
      <c r="C188" s="61">
        <v>208</v>
      </c>
      <c r="D188" s="4">
        <f t="shared" si="8"/>
        <v>17718.229886366233</v>
      </c>
      <c r="E188" s="4">
        <f t="shared" si="9"/>
        <v>26577.344829549347</v>
      </c>
      <c r="F188" s="4">
        <f t="shared" si="10"/>
        <v>44295.57471591558</v>
      </c>
    </row>
    <row r="189" spans="1:6">
      <c r="A189" s="61">
        <v>4644</v>
      </c>
      <c r="B189" s="61" t="s">
        <v>191</v>
      </c>
      <c r="C189" s="61">
        <v>626</v>
      </c>
      <c r="D189" s="4">
        <f t="shared" si="8"/>
        <v>53325.057254159918</v>
      </c>
      <c r="E189" s="4">
        <f t="shared" si="9"/>
        <v>79987.58588123988</v>
      </c>
      <c r="F189" s="4">
        <f t="shared" si="10"/>
        <v>133312.64313539979</v>
      </c>
    </row>
    <row r="190" spans="1:6">
      <c r="A190" s="61">
        <v>4225</v>
      </c>
      <c r="B190" s="61" t="s">
        <v>192</v>
      </c>
      <c r="C190" s="61">
        <v>1459</v>
      </c>
      <c r="D190" s="4">
        <f t="shared" si="8"/>
        <v>124283.16059715547</v>
      </c>
      <c r="E190" s="4">
        <f t="shared" si="9"/>
        <v>186424.74089573324</v>
      </c>
      <c r="F190" s="4">
        <f t="shared" si="10"/>
        <v>310707.90149288869</v>
      </c>
    </row>
    <row r="191" spans="1:6">
      <c r="A191" s="61">
        <v>5424</v>
      </c>
      <c r="B191" s="61" t="s">
        <v>193</v>
      </c>
      <c r="C191" s="61">
        <v>258</v>
      </c>
      <c r="D191" s="4">
        <f t="shared" si="8"/>
        <v>21977.419762896578</v>
      </c>
      <c r="E191" s="4">
        <f t="shared" si="9"/>
        <v>32966.129644344874</v>
      </c>
      <c r="F191" s="4">
        <f t="shared" si="10"/>
        <v>54943.549407241451</v>
      </c>
    </row>
    <row r="192" spans="1:6">
      <c r="A192" s="61">
        <v>4642</v>
      </c>
      <c r="B192" s="61" t="s">
        <v>194</v>
      </c>
      <c r="C192" s="61">
        <v>224</v>
      </c>
      <c r="D192" s="4">
        <f t="shared" si="8"/>
        <v>19081.170646855946</v>
      </c>
      <c r="E192" s="4">
        <f t="shared" si="9"/>
        <v>28621.755970283917</v>
      </c>
      <c r="F192" s="4">
        <f t="shared" si="10"/>
        <v>47702.926617139863</v>
      </c>
    </row>
    <row r="193" spans="1:6">
      <c r="A193" s="61">
        <v>1851</v>
      </c>
      <c r="B193" s="61" t="s">
        <v>195</v>
      </c>
      <c r="C193" s="61">
        <v>190</v>
      </c>
      <c r="D193" s="4">
        <f t="shared" si="8"/>
        <v>16184.921530815311</v>
      </c>
      <c r="E193" s="4">
        <f t="shared" si="9"/>
        <v>24277.382296222964</v>
      </c>
      <c r="F193" s="4">
        <f t="shared" si="10"/>
        <v>40462.303827038275</v>
      </c>
    </row>
    <row r="194" spans="1:6">
      <c r="A194" s="61">
        <v>3029</v>
      </c>
      <c r="B194" s="61" t="s">
        <v>196</v>
      </c>
      <c r="C194" s="61">
        <v>5132</v>
      </c>
      <c r="D194" s="4">
        <f t="shared" si="8"/>
        <v>437163.2489270746</v>
      </c>
      <c r="E194" s="4">
        <f t="shared" si="9"/>
        <v>655744.87339061184</v>
      </c>
      <c r="F194" s="4">
        <f t="shared" si="10"/>
        <v>1092908.1223176864</v>
      </c>
    </row>
    <row r="195" spans="1:6">
      <c r="A195" s="61">
        <v>3412</v>
      </c>
      <c r="B195" s="61" t="s">
        <v>197</v>
      </c>
      <c r="C195" s="61">
        <v>819</v>
      </c>
      <c r="D195" s="4">
        <f t="shared" si="8"/>
        <v>69765.530177567052</v>
      </c>
      <c r="E195" s="4">
        <f t="shared" si="9"/>
        <v>104648.29526635057</v>
      </c>
      <c r="F195" s="4">
        <f t="shared" si="10"/>
        <v>174413.82544391762</v>
      </c>
    </row>
    <row r="196" spans="1:6">
      <c r="A196" s="61">
        <v>5031</v>
      </c>
      <c r="B196" s="61" t="s">
        <v>198</v>
      </c>
      <c r="C196" s="61">
        <v>1973</v>
      </c>
      <c r="D196" s="4">
        <f t="shared" si="8"/>
        <v>168067.63252788741</v>
      </c>
      <c r="E196" s="4">
        <f t="shared" si="9"/>
        <v>252101.44879183109</v>
      </c>
      <c r="F196" s="4">
        <f t="shared" si="10"/>
        <v>420169.08131971851</v>
      </c>
    </row>
    <row r="197" spans="1:6">
      <c r="A197" s="61">
        <v>3013</v>
      </c>
      <c r="B197" s="61" t="s">
        <v>199</v>
      </c>
      <c r="C197" s="61">
        <v>361</v>
      </c>
      <c r="D197" s="4">
        <f t="shared" si="8"/>
        <v>30751.350908549088</v>
      </c>
      <c r="E197" s="4">
        <f t="shared" si="9"/>
        <v>46127.026362823635</v>
      </c>
      <c r="F197" s="4">
        <f t="shared" si="10"/>
        <v>76878.377271372723</v>
      </c>
    </row>
    <row r="198" spans="1:6">
      <c r="A198" s="61">
        <v>4634</v>
      </c>
      <c r="B198" s="61" t="s">
        <v>200</v>
      </c>
      <c r="C198" s="61">
        <v>208</v>
      </c>
      <c r="D198" s="4">
        <f t="shared" si="8"/>
        <v>17718.229886366233</v>
      </c>
      <c r="E198" s="4">
        <f t="shared" si="9"/>
        <v>26577.344829549347</v>
      </c>
      <c r="F198" s="4">
        <f t="shared" si="10"/>
        <v>44295.57471591558</v>
      </c>
    </row>
    <row r="199" spans="1:6">
      <c r="A199" s="61">
        <v>5028</v>
      </c>
      <c r="B199" s="61" t="s">
        <v>201</v>
      </c>
      <c r="C199" s="61">
        <v>2136</v>
      </c>
      <c r="D199" s="4">
        <f t="shared" si="8"/>
        <v>181952.59152537634</v>
      </c>
      <c r="E199" s="4">
        <f t="shared" si="9"/>
        <v>272928.88728806446</v>
      </c>
      <c r="F199" s="4">
        <f t="shared" si="10"/>
        <v>454881.47881344083</v>
      </c>
    </row>
    <row r="200" spans="1:6">
      <c r="A200" s="61">
        <v>1837</v>
      </c>
      <c r="B200" s="61" t="s">
        <v>202</v>
      </c>
      <c r="C200" s="61">
        <v>683</v>
      </c>
      <c r="D200" s="4">
        <f t="shared" si="8"/>
        <v>58180.533713404511</v>
      </c>
      <c r="E200" s="4">
        <f t="shared" si="9"/>
        <v>87270.80057010676</v>
      </c>
      <c r="F200" s="4">
        <f t="shared" si="10"/>
        <v>145451.33428351127</v>
      </c>
    </row>
    <row r="201" spans="1:6">
      <c r="A201" s="61">
        <v>5034</v>
      </c>
      <c r="B201" s="61" t="s">
        <v>203</v>
      </c>
      <c r="C201" s="61">
        <v>259</v>
      </c>
      <c r="D201" s="4">
        <f t="shared" si="8"/>
        <v>22062.603560427186</v>
      </c>
      <c r="E201" s="4">
        <f t="shared" si="9"/>
        <v>33093.905340640777</v>
      </c>
      <c r="F201" s="4">
        <f t="shared" si="10"/>
        <v>55156.508901067966</v>
      </c>
    </row>
    <row r="202" spans="1:6">
      <c r="A202" s="61">
        <v>3817</v>
      </c>
      <c r="B202" s="61" t="s">
        <v>204</v>
      </c>
      <c r="C202" s="61">
        <v>1192</v>
      </c>
      <c r="D202" s="4">
        <f t="shared" si="8"/>
        <v>101539.08665648341</v>
      </c>
      <c r="E202" s="4">
        <f t="shared" si="9"/>
        <v>152308.62998472512</v>
      </c>
      <c r="F202" s="4">
        <f t="shared" si="10"/>
        <v>253847.71664120854</v>
      </c>
    </row>
    <row r="203" spans="1:6">
      <c r="A203" s="61">
        <v>5027</v>
      </c>
      <c r="B203" s="61" t="s">
        <v>205</v>
      </c>
      <c r="C203" s="61">
        <v>696</v>
      </c>
      <c r="D203" s="4">
        <f t="shared" si="8"/>
        <v>59287.923081302397</v>
      </c>
      <c r="E203" s="4">
        <f t="shared" si="9"/>
        <v>88931.884621953592</v>
      </c>
      <c r="F203" s="4">
        <f t="shared" si="10"/>
        <v>148219.807703256</v>
      </c>
    </row>
    <row r="204" spans="1:6">
      <c r="A204" s="61">
        <v>4629</v>
      </c>
      <c r="B204" s="61" t="s">
        <v>206</v>
      </c>
      <c r="C204" s="61">
        <v>62</v>
      </c>
      <c r="D204" s="4">
        <f t="shared" si="8"/>
        <v>5281.3954468976272</v>
      </c>
      <c r="E204" s="4">
        <f t="shared" si="9"/>
        <v>7922.0931703464403</v>
      </c>
      <c r="F204" s="4">
        <f t="shared" si="10"/>
        <v>13203.488617244067</v>
      </c>
    </row>
    <row r="205" spans="1:6">
      <c r="A205" s="61">
        <v>3047</v>
      </c>
      <c r="B205" s="61" t="s">
        <v>207</v>
      </c>
      <c r="C205" s="61">
        <v>1620</v>
      </c>
      <c r="D205" s="4">
        <f t="shared" si="8"/>
        <v>137997.75199958318</v>
      </c>
      <c r="E205" s="4">
        <f t="shared" si="9"/>
        <v>206996.62799937479</v>
      </c>
      <c r="F205" s="4">
        <f t="shared" si="10"/>
        <v>344994.37999895797</v>
      </c>
    </row>
    <row r="206" spans="1:6">
      <c r="A206" s="61">
        <v>1506</v>
      </c>
      <c r="B206" s="61" t="s">
        <v>208</v>
      </c>
      <c r="C206" s="61">
        <v>3667</v>
      </c>
      <c r="D206" s="4">
        <f t="shared" si="8"/>
        <v>312368.98554473551</v>
      </c>
      <c r="E206" s="4">
        <f t="shared" si="9"/>
        <v>468553.47831710329</v>
      </c>
      <c r="F206" s="4">
        <f t="shared" si="10"/>
        <v>780922.4638618388</v>
      </c>
    </row>
    <row r="207" spans="1:6">
      <c r="A207" s="61">
        <v>1874</v>
      </c>
      <c r="B207" s="61" t="s">
        <v>209</v>
      </c>
      <c r="C207" s="61">
        <v>73</v>
      </c>
      <c r="D207" s="4">
        <f t="shared" si="8"/>
        <v>6218.4172197343032</v>
      </c>
      <c r="E207" s="4">
        <f t="shared" si="9"/>
        <v>9327.6258296014566</v>
      </c>
      <c r="F207" s="4">
        <f t="shared" si="10"/>
        <v>15546.04304933576</v>
      </c>
    </row>
    <row r="208" spans="1:6">
      <c r="A208" s="61">
        <v>3002</v>
      </c>
      <c r="B208" s="61" t="s">
        <v>210</v>
      </c>
      <c r="C208" s="61">
        <v>5347</v>
      </c>
      <c r="D208" s="4">
        <f t="shared" si="8"/>
        <v>455477.76539615507</v>
      </c>
      <c r="E208" s="4">
        <f t="shared" si="9"/>
        <v>683216.64809423254</v>
      </c>
      <c r="F208" s="4">
        <f t="shared" si="10"/>
        <v>1138694.4134903876</v>
      </c>
    </row>
    <row r="209" spans="1:6">
      <c r="A209" s="61" t="s">
        <v>21</v>
      </c>
      <c r="B209" s="61" t="s">
        <v>211</v>
      </c>
      <c r="C209" s="61">
        <v>11042</v>
      </c>
      <c r="D209" s="4">
        <f t="shared" si="8"/>
        <v>940599.49233296129</v>
      </c>
      <c r="E209" s="4">
        <f t="shared" si="9"/>
        <v>1410899.2384994416</v>
      </c>
      <c r="F209" s="4">
        <f t="shared" si="10"/>
        <v>2351498.7308324031</v>
      </c>
    </row>
    <row r="210" spans="1:6">
      <c r="A210" s="61">
        <v>5418</v>
      </c>
      <c r="B210" s="61" t="s">
        <v>212</v>
      </c>
      <c r="C210" s="61">
        <v>690</v>
      </c>
      <c r="D210" s="4">
        <f t="shared" si="8"/>
        <v>58776.820296118756</v>
      </c>
      <c r="E210" s="4">
        <f t="shared" si="9"/>
        <v>88165.230444178131</v>
      </c>
      <c r="F210" s="4">
        <f t="shared" si="10"/>
        <v>146942.05074029689</v>
      </c>
    </row>
    <row r="211" spans="1:6">
      <c r="A211" s="61">
        <v>5434</v>
      </c>
      <c r="B211" s="61" t="s">
        <v>213</v>
      </c>
      <c r="C211" s="61">
        <v>109</v>
      </c>
      <c r="D211" s="4">
        <f t="shared" si="8"/>
        <v>9285.0339308361508</v>
      </c>
      <c r="E211" s="4">
        <f t="shared" si="9"/>
        <v>13927.550896254226</v>
      </c>
      <c r="F211" s="4">
        <f t="shared" si="10"/>
        <v>23212.584827090377</v>
      </c>
    </row>
    <row r="212" spans="1:6">
      <c r="A212" s="61">
        <v>5007</v>
      </c>
      <c r="B212" s="61" t="s">
        <v>214</v>
      </c>
      <c r="C212" s="61">
        <v>1775</v>
      </c>
      <c r="D212" s="4">
        <f t="shared" ref="D212:D275" si="11">C212*$C$6</f>
        <v>151201.24061682724</v>
      </c>
      <c r="E212" s="4">
        <f t="shared" ref="E212:E275" si="12">F212-D212</f>
        <v>226801.86092524082</v>
      </c>
      <c r="F212" s="4">
        <f t="shared" ref="F212:F275" si="13">(D212/40)*100</f>
        <v>378003.10154206806</v>
      </c>
    </row>
    <row r="213" spans="1:6">
      <c r="A213" s="61">
        <v>5044</v>
      </c>
      <c r="B213" s="61" t="s">
        <v>215</v>
      </c>
      <c r="C213" s="61">
        <v>88</v>
      </c>
      <c r="D213" s="4">
        <f t="shared" si="11"/>
        <v>7496.1741826934067</v>
      </c>
      <c r="E213" s="4">
        <f t="shared" si="12"/>
        <v>11244.261274040111</v>
      </c>
      <c r="F213" s="4">
        <f t="shared" si="13"/>
        <v>18740.435456733518</v>
      </c>
    </row>
    <row r="214" spans="1:6">
      <c r="A214" s="61">
        <v>3036</v>
      </c>
      <c r="B214" s="61" t="s">
        <v>216</v>
      </c>
      <c r="C214" s="61">
        <v>1849</v>
      </c>
      <c r="D214" s="4">
        <f t="shared" si="11"/>
        <v>157504.84163409215</v>
      </c>
      <c r="E214" s="4">
        <f t="shared" si="12"/>
        <v>236257.26245113823</v>
      </c>
      <c r="F214" s="4">
        <f t="shared" si="13"/>
        <v>393762.10408523038</v>
      </c>
    </row>
    <row r="215" spans="1:6">
      <c r="A215" s="61">
        <v>1806</v>
      </c>
      <c r="B215" s="61" t="s">
        <v>217</v>
      </c>
      <c r="C215" s="61">
        <v>2244</v>
      </c>
      <c r="D215" s="4">
        <f t="shared" si="11"/>
        <v>191152.44165868187</v>
      </c>
      <c r="E215" s="4">
        <f t="shared" si="12"/>
        <v>286728.66248802282</v>
      </c>
      <c r="F215" s="4">
        <f t="shared" si="13"/>
        <v>477881.10414670466</v>
      </c>
    </row>
    <row r="216" spans="1:6">
      <c r="A216" s="61">
        <v>3034</v>
      </c>
      <c r="B216" s="61" t="s">
        <v>218</v>
      </c>
      <c r="C216" s="61">
        <v>2639</v>
      </c>
      <c r="D216" s="4">
        <f t="shared" si="11"/>
        <v>224800.04168327159</v>
      </c>
      <c r="E216" s="4">
        <f t="shared" si="12"/>
        <v>337200.06252490735</v>
      </c>
      <c r="F216" s="4">
        <f t="shared" si="13"/>
        <v>562000.10420817893</v>
      </c>
    </row>
    <row r="217" spans="1:6">
      <c r="A217" s="61">
        <v>3040</v>
      </c>
      <c r="B217" s="61" t="s">
        <v>219</v>
      </c>
      <c r="C217" s="61">
        <v>302</v>
      </c>
      <c r="D217" s="4">
        <f t="shared" si="11"/>
        <v>25725.506854243282</v>
      </c>
      <c r="E217" s="4">
        <f t="shared" si="12"/>
        <v>38588.260281364914</v>
      </c>
      <c r="F217" s="4">
        <f t="shared" si="13"/>
        <v>64313.767135608199</v>
      </c>
    </row>
    <row r="218" spans="1:6">
      <c r="A218" s="61">
        <v>1828</v>
      </c>
      <c r="B218" s="61" t="s">
        <v>220</v>
      </c>
      <c r="C218" s="61">
        <v>191</v>
      </c>
      <c r="D218" s="4">
        <f t="shared" si="11"/>
        <v>16270.105328345917</v>
      </c>
      <c r="E218" s="4">
        <f t="shared" si="12"/>
        <v>24405.157992518871</v>
      </c>
      <c r="F218" s="4">
        <f t="shared" si="13"/>
        <v>40675.263320864789</v>
      </c>
    </row>
    <row r="219" spans="1:6">
      <c r="A219" s="61">
        <v>3023</v>
      </c>
      <c r="B219" s="61" t="s">
        <v>221</v>
      </c>
      <c r="C219" s="61">
        <v>2454</v>
      </c>
      <c r="D219" s="4">
        <f t="shared" si="11"/>
        <v>209041.03914010932</v>
      </c>
      <c r="E219" s="4">
        <f t="shared" si="12"/>
        <v>313561.55871016398</v>
      </c>
      <c r="F219" s="4">
        <f t="shared" si="13"/>
        <v>522602.59785027331</v>
      </c>
    </row>
    <row r="220" spans="1:6">
      <c r="A220" s="61">
        <v>3822</v>
      </c>
      <c r="B220" s="61" t="s">
        <v>222</v>
      </c>
      <c r="C220" s="61">
        <v>178</v>
      </c>
      <c r="D220" s="4">
        <f t="shared" si="11"/>
        <v>15162.715960448028</v>
      </c>
      <c r="E220" s="4">
        <f t="shared" si="12"/>
        <v>22744.073940672039</v>
      </c>
      <c r="F220" s="4">
        <f t="shared" si="13"/>
        <v>37906.789901120064</v>
      </c>
    </row>
    <row r="221" spans="1:6">
      <c r="A221" s="61">
        <v>3031</v>
      </c>
      <c r="B221" s="61" t="s">
        <v>223</v>
      </c>
      <c r="C221" s="61">
        <v>3481</v>
      </c>
      <c r="D221" s="4">
        <f t="shared" si="11"/>
        <v>296524.79920404259</v>
      </c>
      <c r="E221" s="4">
        <f t="shared" si="12"/>
        <v>444787.1988060638</v>
      </c>
      <c r="F221" s="4">
        <f t="shared" si="13"/>
        <v>741311.99801010638</v>
      </c>
    </row>
    <row r="222" spans="1:6">
      <c r="A222" s="61">
        <v>3816</v>
      </c>
      <c r="B222" s="61" t="s">
        <v>224</v>
      </c>
      <c r="C222" s="61">
        <v>671</v>
      </c>
      <c r="D222" s="4">
        <f t="shared" si="11"/>
        <v>57158.32814303723</v>
      </c>
      <c r="E222" s="4">
        <f t="shared" si="12"/>
        <v>85737.492214555867</v>
      </c>
      <c r="F222" s="4">
        <f t="shared" si="13"/>
        <v>142895.8203575931</v>
      </c>
    </row>
    <row r="223" spans="1:6">
      <c r="A223" s="61">
        <v>3451</v>
      </c>
      <c r="B223" s="61" t="s">
        <v>225</v>
      </c>
      <c r="C223" s="61">
        <v>627</v>
      </c>
      <c r="D223" s="4">
        <f t="shared" si="11"/>
        <v>53410.241051690522</v>
      </c>
      <c r="E223" s="4">
        <f t="shared" si="12"/>
        <v>80115.361577535761</v>
      </c>
      <c r="F223" s="4">
        <f t="shared" si="13"/>
        <v>133525.60262922628</v>
      </c>
    </row>
    <row r="224" spans="1:6">
      <c r="A224" s="61">
        <v>3436</v>
      </c>
      <c r="B224" s="61" t="s">
        <v>226</v>
      </c>
      <c r="C224" s="61">
        <v>579</v>
      </c>
      <c r="D224" s="4">
        <f t="shared" si="11"/>
        <v>49321.418770221389</v>
      </c>
      <c r="E224" s="4">
        <f t="shared" si="12"/>
        <v>73982.128155332088</v>
      </c>
      <c r="F224" s="4">
        <f t="shared" si="13"/>
        <v>123303.54692555347</v>
      </c>
    </row>
    <row r="225" spans="1:6">
      <c r="A225" s="61">
        <v>3414</v>
      </c>
      <c r="B225" s="61" t="s">
        <v>227</v>
      </c>
      <c r="C225" s="61">
        <v>470</v>
      </c>
      <c r="D225" s="4">
        <f t="shared" si="11"/>
        <v>40036.384839385239</v>
      </c>
      <c r="E225" s="4">
        <f t="shared" si="12"/>
        <v>60054.577259077851</v>
      </c>
      <c r="F225" s="4">
        <f t="shared" si="13"/>
        <v>100090.96209846309</v>
      </c>
    </row>
    <row r="226" spans="1:6">
      <c r="A226" s="61">
        <v>5435</v>
      </c>
      <c r="B226" s="61" t="s">
        <v>228</v>
      </c>
      <c r="C226" s="61">
        <v>252</v>
      </c>
      <c r="D226" s="4">
        <f t="shared" si="11"/>
        <v>21466.316977712937</v>
      </c>
      <c r="E226" s="4">
        <f t="shared" si="12"/>
        <v>32199.475466569405</v>
      </c>
      <c r="F226" s="4">
        <f t="shared" si="13"/>
        <v>53665.792444282342</v>
      </c>
    </row>
    <row r="227" spans="1:6">
      <c r="A227" s="61" t="s">
        <v>21</v>
      </c>
      <c r="B227" s="61" t="s">
        <v>229</v>
      </c>
      <c r="C227" s="61">
        <v>9997</v>
      </c>
      <c r="D227" s="4">
        <f t="shared" si="11"/>
        <v>851582.42391347711</v>
      </c>
      <c r="E227" s="4">
        <f t="shared" si="12"/>
        <v>1277373.6358702159</v>
      </c>
      <c r="F227" s="4">
        <f t="shared" si="13"/>
        <v>2128956.0597836929</v>
      </c>
    </row>
    <row r="228" spans="1:6">
      <c r="A228" s="61">
        <v>3020</v>
      </c>
      <c r="B228" s="61" t="s">
        <v>230</v>
      </c>
      <c r="C228" s="61">
        <v>8285</v>
      </c>
      <c r="D228" s="4">
        <f t="shared" si="11"/>
        <v>705747.76254107815</v>
      </c>
      <c r="E228" s="4">
        <f t="shared" si="12"/>
        <v>1058621.643811617</v>
      </c>
      <c r="F228" s="4">
        <f t="shared" si="13"/>
        <v>1764369.4063526953</v>
      </c>
    </row>
    <row r="229" spans="1:6">
      <c r="A229" s="61">
        <v>3448</v>
      </c>
      <c r="B229" s="61" t="s">
        <v>231</v>
      </c>
      <c r="C229" s="61">
        <v>693</v>
      </c>
      <c r="D229" s="4">
        <f t="shared" si="11"/>
        <v>59032.371688710577</v>
      </c>
      <c r="E229" s="4">
        <f t="shared" si="12"/>
        <v>88548.557533065847</v>
      </c>
      <c r="F229" s="4">
        <f t="shared" si="13"/>
        <v>147580.92922177643</v>
      </c>
    </row>
    <row r="230" spans="1:6">
      <c r="A230" s="61">
        <v>5428</v>
      </c>
      <c r="B230" s="61" t="s">
        <v>232</v>
      </c>
      <c r="C230" s="61">
        <v>421</v>
      </c>
      <c r="D230" s="4">
        <f t="shared" si="11"/>
        <v>35862.378760385502</v>
      </c>
      <c r="E230" s="4">
        <f t="shared" si="12"/>
        <v>53793.568140578252</v>
      </c>
      <c r="F230" s="4">
        <f t="shared" si="13"/>
        <v>89655.946900963754</v>
      </c>
    </row>
    <row r="231" spans="1:6">
      <c r="A231" s="61">
        <v>3052</v>
      </c>
      <c r="B231" s="61" t="s">
        <v>233</v>
      </c>
      <c r="C231" s="61">
        <v>247</v>
      </c>
      <c r="D231" s="4">
        <f t="shared" si="11"/>
        <v>21040.397990059904</v>
      </c>
      <c r="E231" s="4">
        <f t="shared" si="12"/>
        <v>31560.596985089858</v>
      </c>
      <c r="F231" s="4">
        <f t="shared" si="13"/>
        <v>52600.994975149762</v>
      </c>
    </row>
    <row r="232" spans="1:6">
      <c r="A232" s="61">
        <v>3808</v>
      </c>
      <c r="B232" s="61" t="s">
        <v>234</v>
      </c>
      <c r="C232" s="61">
        <v>1387</v>
      </c>
      <c r="D232" s="4">
        <f t="shared" si="11"/>
        <v>118149.92717495176</v>
      </c>
      <c r="E232" s="4">
        <f t="shared" si="12"/>
        <v>177224.89076242765</v>
      </c>
      <c r="F232" s="4">
        <f t="shared" si="13"/>
        <v>295374.81793737941</v>
      </c>
    </row>
    <row r="233" spans="1:6">
      <c r="A233" s="61">
        <v>5060</v>
      </c>
      <c r="B233" s="61" t="s">
        <v>235</v>
      </c>
      <c r="C233" s="61">
        <v>1187</v>
      </c>
      <c r="D233" s="4">
        <f t="shared" si="11"/>
        <v>101113.16766883039</v>
      </c>
      <c r="E233" s="4">
        <f t="shared" si="12"/>
        <v>151669.75150324561</v>
      </c>
      <c r="F233" s="4">
        <f t="shared" si="13"/>
        <v>252782.91917207598</v>
      </c>
    </row>
    <row r="234" spans="1:6">
      <c r="A234" s="61">
        <v>5021</v>
      </c>
      <c r="B234" s="61" t="s">
        <v>236</v>
      </c>
      <c r="C234" s="61">
        <v>804</v>
      </c>
      <c r="D234" s="4">
        <f t="shared" si="11"/>
        <v>68487.773214607951</v>
      </c>
      <c r="E234" s="4">
        <f t="shared" si="12"/>
        <v>102731.65982191193</v>
      </c>
      <c r="F234" s="4">
        <f t="shared" si="13"/>
        <v>171219.43303651988</v>
      </c>
    </row>
    <row r="235" spans="1:6">
      <c r="A235" s="61">
        <v>5059</v>
      </c>
      <c r="B235" s="61" t="s">
        <v>237</v>
      </c>
      <c r="C235" s="61">
        <v>2121</v>
      </c>
      <c r="D235" s="4">
        <f t="shared" si="11"/>
        <v>180674.83456241724</v>
      </c>
      <c r="E235" s="4">
        <f t="shared" si="12"/>
        <v>271012.25184362585</v>
      </c>
      <c r="F235" s="4">
        <f t="shared" si="13"/>
        <v>451687.08640604309</v>
      </c>
    </row>
    <row r="236" spans="1:6">
      <c r="A236" s="61">
        <v>3430</v>
      </c>
      <c r="B236" s="61" t="s">
        <v>238</v>
      </c>
      <c r="C236" s="61">
        <v>157</v>
      </c>
      <c r="D236" s="4">
        <f t="shared" si="11"/>
        <v>13373.856212305283</v>
      </c>
      <c r="E236" s="4">
        <f t="shared" si="12"/>
        <v>20060.784318457925</v>
      </c>
      <c r="F236" s="4">
        <f t="shared" si="13"/>
        <v>33434.640530763209</v>
      </c>
    </row>
    <row r="237" spans="1:6">
      <c r="A237" s="61">
        <v>5020</v>
      </c>
      <c r="B237" s="61" t="s">
        <v>239</v>
      </c>
      <c r="C237" s="61">
        <v>83</v>
      </c>
      <c r="D237" s="4">
        <f t="shared" si="11"/>
        <v>7070.2551950403722</v>
      </c>
      <c r="E237" s="4">
        <f t="shared" si="12"/>
        <v>10605.382792560558</v>
      </c>
      <c r="F237" s="4">
        <f t="shared" si="13"/>
        <v>17675.637987600931</v>
      </c>
    </row>
    <row r="238" spans="1:6">
      <c r="A238" s="62" t="s">
        <v>240</v>
      </c>
      <c r="B238" s="61" t="s">
        <v>241</v>
      </c>
      <c r="C238" s="61">
        <v>67248</v>
      </c>
      <c r="D238" s="4">
        <f t="shared" si="11"/>
        <v>5728440.0163382525</v>
      </c>
      <c r="E238" s="4">
        <f t="shared" si="12"/>
        <v>8592660.0245073773</v>
      </c>
      <c r="F238" s="4">
        <f t="shared" si="13"/>
        <v>14321100.040845631</v>
      </c>
    </row>
    <row r="239" spans="1:6">
      <c r="A239" s="62" t="s">
        <v>21</v>
      </c>
      <c r="B239" s="61" t="s">
        <v>242</v>
      </c>
      <c r="C239" s="61">
        <v>21832</v>
      </c>
      <c r="D239" s="4">
        <f t="shared" si="11"/>
        <v>1859732.6676882098</v>
      </c>
      <c r="E239" s="4">
        <f t="shared" si="12"/>
        <v>2789599.0015323153</v>
      </c>
      <c r="F239" s="4">
        <f t="shared" si="13"/>
        <v>4649331.6692205248</v>
      </c>
    </row>
    <row r="240" spans="1:6">
      <c r="A240" s="61">
        <v>4630</v>
      </c>
      <c r="B240" s="61" t="s">
        <v>243</v>
      </c>
      <c r="C240" s="61">
        <v>843</v>
      </c>
      <c r="D240" s="4">
        <f t="shared" si="11"/>
        <v>71809.941318301615</v>
      </c>
      <c r="E240" s="4">
        <f t="shared" si="12"/>
        <v>107714.91197745242</v>
      </c>
      <c r="F240" s="4">
        <f t="shared" si="13"/>
        <v>179524.85329575403</v>
      </c>
    </row>
    <row r="241" spans="1:6">
      <c r="A241" s="61">
        <v>5047</v>
      </c>
      <c r="B241" s="61" t="s">
        <v>244</v>
      </c>
      <c r="C241" s="61">
        <v>496</v>
      </c>
      <c r="D241" s="4">
        <f t="shared" si="11"/>
        <v>42251.163575181017</v>
      </c>
      <c r="E241" s="4">
        <f t="shared" si="12"/>
        <v>63376.745362771522</v>
      </c>
      <c r="F241" s="4">
        <f t="shared" si="13"/>
        <v>105627.90893795254</v>
      </c>
    </row>
    <row r="242" spans="1:6">
      <c r="A242" s="61">
        <v>5436</v>
      </c>
      <c r="B242" s="61" t="s">
        <v>245</v>
      </c>
      <c r="C242" s="61">
        <v>367</v>
      </c>
      <c r="D242" s="4">
        <f t="shared" si="11"/>
        <v>31262.453693732732</v>
      </c>
      <c r="E242" s="4">
        <f t="shared" si="12"/>
        <v>46893.680540599089</v>
      </c>
      <c r="F242" s="4">
        <f t="shared" si="13"/>
        <v>78156.134234331825</v>
      </c>
    </row>
    <row r="243" spans="1:6">
      <c r="A243" s="61">
        <v>3806</v>
      </c>
      <c r="B243" s="61" t="s">
        <v>246</v>
      </c>
      <c r="C243" s="61">
        <v>3880</v>
      </c>
      <c r="D243" s="4">
        <f t="shared" si="11"/>
        <v>330513.13441875478</v>
      </c>
      <c r="E243" s="4">
        <f t="shared" si="12"/>
        <v>495769.7016281322</v>
      </c>
      <c r="F243" s="4">
        <f t="shared" si="13"/>
        <v>826282.83604688698</v>
      </c>
    </row>
    <row r="244" spans="1:6">
      <c r="A244" s="61">
        <v>3016</v>
      </c>
      <c r="B244" s="61" t="s">
        <v>247</v>
      </c>
      <c r="C244" s="61">
        <v>903</v>
      </c>
      <c r="D244" s="4">
        <f t="shared" si="11"/>
        <v>76920.969170138022</v>
      </c>
      <c r="E244" s="4">
        <f t="shared" si="12"/>
        <v>115381.45375520703</v>
      </c>
      <c r="F244" s="4">
        <f t="shared" si="13"/>
        <v>192302.42292534505</v>
      </c>
    </row>
    <row r="245" spans="1:6">
      <c r="A245" s="61">
        <v>1833</v>
      </c>
      <c r="B245" s="61" t="s">
        <v>248</v>
      </c>
      <c r="C245" s="61">
        <v>2917</v>
      </c>
      <c r="D245" s="4">
        <f t="shared" si="11"/>
        <v>248481.13739678031</v>
      </c>
      <c r="E245" s="4">
        <f t="shared" si="12"/>
        <v>372721.70609517046</v>
      </c>
      <c r="F245" s="4">
        <f t="shared" si="13"/>
        <v>621202.84349195077</v>
      </c>
    </row>
    <row r="246" spans="1:6">
      <c r="A246" s="61">
        <v>1127</v>
      </c>
      <c r="B246" s="61" t="s">
        <v>249</v>
      </c>
      <c r="C246" s="61">
        <v>1541</v>
      </c>
      <c r="D246" s="4">
        <f t="shared" si="11"/>
        <v>131268.23199466523</v>
      </c>
      <c r="E246" s="4">
        <f t="shared" si="12"/>
        <v>196902.34799199784</v>
      </c>
      <c r="F246" s="4">
        <f t="shared" si="13"/>
        <v>328170.57998666307</v>
      </c>
    </row>
    <row r="247" spans="1:6">
      <c r="A247" s="61">
        <v>1539</v>
      </c>
      <c r="B247" s="61" t="s">
        <v>250</v>
      </c>
      <c r="C247" s="61">
        <v>789</v>
      </c>
      <c r="D247" s="4">
        <f t="shared" si="11"/>
        <v>67210.016251648834</v>
      </c>
      <c r="E247" s="4">
        <f t="shared" si="12"/>
        <v>100815.02437747325</v>
      </c>
      <c r="F247" s="4">
        <f t="shared" si="13"/>
        <v>168025.04062912209</v>
      </c>
    </row>
    <row r="248" spans="1:6">
      <c r="A248" s="61">
        <v>3424</v>
      </c>
      <c r="B248" s="61" t="s">
        <v>251</v>
      </c>
      <c r="C248" s="61">
        <v>149</v>
      </c>
      <c r="D248" s="4">
        <f t="shared" si="11"/>
        <v>12692.385832060427</v>
      </c>
      <c r="E248" s="4">
        <f t="shared" si="12"/>
        <v>19038.57874809064</v>
      </c>
      <c r="F248" s="4">
        <f t="shared" si="13"/>
        <v>31730.964580151067</v>
      </c>
    </row>
    <row r="249" spans="1:6">
      <c r="A249" s="61">
        <v>5022</v>
      </c>
      <c r="B249" s="61" t="s">
        <v>252</v>
      </c>
      <c r="C249" s="61">
        <v>218</v>
      </c>
      <c r="D249" s="4">
        <f t="shared" si="11"/>
        <v>18570.067861672302</v>
      </c>
      <c r="E249" s="4">
        <f t="shared" si="12"/>
        <v>27855.101792508452</v>
      </c>
      <c r="F249" s="4">
        <f t="shared" si="13"/>
        <v>46425.169654180754</v>
      </c>
    </row>
    <row r="250" spans="1:6">
      <c r="A250" s="61">
        <v>5061</v>
      </c>
      <c r="B250" s="61" t="s">
        <v>253</v>
      </c>
      <c r="C250" s="61">
        <v>207</v>
      </c>
      <c r="D250" s="4">
        <f t="shared" si="11"/>
        <v>17633.046088835628</v>
      </c>
      <c r="E250" s="4">
        <f t="shared" si="12"/>
        <v>26449.569133253444</v>
      </c>
      <c r="F250" s="4">
        <f t="shared" si="13"/>
        <v>44082.615222089073</v>
      </c>
    </row>
    <row r="251" spans="1:6">
      <c r="A251" s="61">
        <v>3439</v>
      </c>
      <c r="B251" s="61" t="s">
        <v>254</v>
      </c>
      <c r="C251" s="61">
        <v>396</v>
      </c>
      <c r="D251" s="4">
        <f t="shared" si="11"/>
        <v>33732.783822120327</v>
      </c>
      <c r="E251" s="4">
        <f t="shared" si="12"/>
        <v>50599.175733180498</v>
      </c>
      <c r="F251" s="4">
        <f t="shared" si="13"/>
        <v>84331.959555300826</v>
      </c>
    </row>
    <row r="252" spans="1:6">
      <c r="A252" s="61">
        <v>3007</v>
      </c>
      <c r="B252" s="61" t="s">
        <v>255</v>
      </c>
      <c r="C252" s="61">
        <v>3151</v>
      </c>
      <c r="D252" s="4">
        <f t="shared" si="11"/>
        <v>268414.14601894235</v>
      </c>
      <c r="E252" s="4">
        <f t="shared" si="12"/>
        <v>402621.21902841353</v>
      </c>
      <c r="F252" s="4">
        <f t="shared" si="13"/>
        <v>671035.36504735588</v>
      </c>
    </row>
    <row r="253" spans="1:6">
      <c r="A253" s="61">
        <v>3411</v>
      </c>
      <c r="B253" s="61" t="s">
        <v>256</v>
      </c>
      <c r="C253" s="61">
        <v>3913</v>
      </c>
      <c r="D253" s="4">
        <f t="shared" si="11"/>
        <v>333324.19973726477</v>
      </c>
      <c r="E253" s="4">
        <f t="shared" si="12"/>
        <v>499986.29960589716</v>
      </c>
      <c r="F253" s="4">
        <f t="shared" si="13"/>
        <v>833310.49934316194</v>
      </c>
    </row>
    <row r="254" spans="1:6">
      <c r="A254" s="61">
        <v>4201</v>
      </c>
      <c r="B254" s="61" t="s">
        <v>257</v>
      </c>
      <c r="C254" s="61">
        <v>784</v>
      </c>
      <c r="D254" s="4">
        <f t="shared" si="11"/>
        <v>66784.097263995805</v>
      </c>
      <c r="E254" s="4">
        <f t="shared" si="12"/>
        <v>100176.14589599373</v>
      </c>
      <c r="F254" s="4">
        <f t="shared" si="13"/>
        <v>166960.24315998954</v>
      </c>
    </row>
    <row r="255" spans="1:6">
      <c r="A255" s="61" t="s">
        <v>21</v>
      </c>
      <c r="B255" s="61" t="s">
        <v>258</v>
      </c>
      <c r="C255" s="61">
        <v>21161</v>
      </c>
      <c r="D255" s="4">
        <f t="shared" si="11"/>
        <v>1802574.3395451724</v>
      </c>
      <c r="E255" s="4">
        <f t="shared" si="12"/>
        <v>2703861.5093177585</v>
      </c>
      <c r="F255" s="4">
        <f t="shared" si="13"/>
        <v>4506435.8488629311</v>
      </c>
    </row>
    <row r="256" spans="1:6">
      <c r="A256" s="61">
        <v>3051</v>
      </c>
      <c r="B256" s="61" t="s">
        <v>259</v>
      </c>
      <c r="C256" s="61">
        <v>127</v>
      </c>
      <c r="D256" s="4">
        <f t="shared" si="11"/>
        <v>10818.342286387076</v>
      </c>
      <c r="E256" s="4">
        <f t="shared" si="12"/>
        <v>16227.513429580613</v>
      </c>
      <c r="F256" s="4">
        <f t="shared" si="13"/>
        <v>27045.855715967689</v>
      </c>
    </row>
    <row r="257" spans="1:6">
      <c r="A257" s="61">
        <v>3027</v>
      </c>
      <c r="B257" s="61" t="s">
        <v>260</v>
      </c>
      <c r="C257" s="61">
        <v>2490</v>
      </c>
      <c r="D257" s="4">
        <f t="shared" si="11"/>
        <v>212107.65585121117</v>
      </c>
      <c r="E257" s="4">
        <f t="shared" si="12"/>
        <v>318161.48377681675</v>
      </c>
      <c r="F257" s="4">
        <f t="shared" si="13"/>
        <v>530269.13962802792</v>
      </c>
    </row>
    <row r="258" spans="1:6">
      <c r="A258" s="61">
        <v>1836</v>
      </c>
      <c r="B258" s="61" t="s">
        <v>261</v>
      </c>
      <c r="C258" s="61">
        <v>145</v>
      </c>
      <c r="D258" s="4">
        <f t="shared" si="11"/>
        <v>12351.650641938</v>
      </c>
      <c r="E258" s="4">
        <f t="shared" si="12"/>
        <v>18527.475962906996</v>
      </c>
      <c r="F258" s="4">
        <f t="shared" si="13"/>
        <v>30879.126604844998</v>
      </c>
    </row>
    <row r="259" spans="1:6">
      <c r="A259" s="61">
        <v>5025</v>
      </c>
      <c r="B259" s="61" t="s">
        <v>262</v>
      </c>
      <c r="C259" s="61">
        <v>532</v>
      </c>
      <c r="D259" s="4">
        <f t="shared" si="11"/>
        <v>45317.780286282868</v>
      </c>
      <c r="E259" s="4">
        <f t="shared" si="12"/>
        <v>67976.67042942431</v>
      </c>
      <c r="F259" s="4">
        <f t="shared" si="13"/>
        <v>113294.45071570718</v>
      </c>
    </row>
    <row r="260" spans="1:6">
      <c r="A260" s="61">
        <v>1856</v>
      </c>
      <c r="B260" s="61" t="s">
        <v>263</v>
      </c>
      <c r="C260" s="61">
        <v>44</v>
      </c>
      <c r="D260" s="4">
        <f t="shared" si="11"/>
        <v>3748.0870913467033</v>
      </c>
      <c r="E260" s="4">
        <f t="shared" si="12"/>
        <v>5622.1306370200555</v>
      </c>
      <c r="F260" s="4">
        <f t="shared" si="13"/>
        <v>9370.2177283667588</v>
      </c>
    </row>
    <row r="261" spans="1:6">
      <c r="A261" s="61">
        <v>3017</v>
      </c>
      <c r="B261" s="61" t="s">
        <v>264</v>
      </c>
      <c r="C261" s="61">
        <v>856</v>
      </c>
      <c r="D261" s="4">
        <f t="shared" si="11"/>
        <v>72917.330686199508</v>
      </c>
      <c r="E261" s="4">
        <f t="shared" si="12"/>
        <v>109375.99602929928</v>
      </c>
      <c r="F261" s="4">
        <f t="shared" si="13"/>
        <v>182293.32671549878</v>
      </c>
    </row>
    <row r="262" spans="1:6">
      <c r="A262" s="61">
        <v>5043</v>
      </c>
      <c r="B262" s="61" t="s">
        <v>265</v>
      </c>
      <c r="C262" s="61">
        <v>47</v>
      </c>
      <c r="D262" s="4">
        <f t="shared" si="11"/>
        <v>4003.6384839385241</v>
      </c>
      <c r="E262" s="4">
        <f t="shared" si="12"/>
        <v>6005.4577259077869</v>
      </c>
      <c r="F262" s="4">
        <f t="shared" si="13"/>
        <v>10009.096209846311</v>
      </c>
    </row>
    <row r="263" spans="1:6">
      <c r="A263" s="61">
        <v>5417</v>
      </c>
      <c r="B263" s="61" t="s">
        <v>266</v>
      </c>
      <c r="C263" s="61">
        <v>260</v>
      </c>
      <c r="D263" s="4">
        <f t="shared" si="11"/>
        <v>22147.787357957794</v>
      </c>
      <c r="E263" s="4">
        <f t="shared" si="12"/>
        <v>33221.681036936694</v>
      </c>
      <c r="F263" s="4">
        <f t="shared" si="13"/>
        <v>55369.468394894488</v>
      </c>
    </row>
    <row r="264" spans="1:6">
      <c r="A264" s="61">
        <v>1840</v>
      </c>
      <c r="B264" s="61" t="s">
        <v>267</v>
      </c>
      <c r="C264" s="61">
        <v>520</v>
      </c>
      <c r="D264" s="4">
        <f t="shared" si="11"/>
        <v>44295.574715915587</v>
      </c>
      <c r="E264" s="4">
        <f t="shared" si="12"/>
        <v>66443.362073873388</v>
      </c>
      <c r="F264" s="4">
        <f t="shared" si="13"/>
        <v>110738.93678978898</v>
      </c>
    </row>
    <row r="265" spans="1:6">
      <c r="A265" s="61">
        <v>4623</v>
      </c>
      <c r="B265" s="61" t="s">
        <v>268</v>
      </c>
      <c r="C265" s="61">
        <v>303</v>
      </c>
      <c r="D265" s="4">
        <f t="shared" si="11"/>
        <v>25810.69065177389</v>
      </c>
      <c r="E265" s="4">
        <f t="shared" si="12"/>
        <v>38716.035977660831</v>
      </c>
      <c r="F265" s="4">
        <f t="shared" si="13"/>
        <v>64526.726629434721</v>
      </c>
    </row>
    <row r="266" spans="1:6">
      <c r="A266" s="61">
        <v>1514</v>
      </c>
      <c r="B266" s="61" t="s">
        <v>269</v>
      </c>
      <c r="C266" s="61">
        <v>214</v>
      </c>
      <c r="D266" s="4">
        <f t="shared" si="11"/>
        <v>18229.332671549877</v>
      </c>
      <c r="E266" s="4">
        <f t="shared" si="12"/>
        <v>27343.999007324819</v>
      </c>
      <c r="F266" s="4">
        <f t="shared" si="13"/>
        <v>45573.331678874696</v>
      </c>
    </row>
    <row r="267" spans="1:6">
      <c r="A267" s="61">
        <v>3804</v>
      </c>
      <c r="B267" s="61" t="s">
        <v>270</v>
      </c>
      <c r="C267" s="61">
        <v>7105</v>
      </c>
      <c r="D267" s="4">
        <f t="shared" si="11"/>
        <v>605230.88145496196</v>
      </c>
      <c r="E267" s="4">
        <f t="shared" si="12"/>
        <v>907846.32218244288</v>
      </c>
      <c r="F267" s="4">
        <f t="shared" si="13"/>
        <v>1513077.2036374048</v>
      </c>
    </row>
    <row r="268" spans="1:6">
      <c r="A268" s="61">
        <v>1108</v>
      </c>
      <c r="B268" s="61" t="s">
        <v>271</v>
      </c>
      <c r="C268" s="61">
        <v>10689</v>
      </c>
      <c r="D268" s="4">
        <f t="shared" si="11"/>
        <v>910529.61180465715</v>
      </c>
      <c r="E268" s="4">
        <f t="shared" si="12"/>
        <v>1365794.417706986</v>
      </c>
      <c r="F268" s="4">
        <f t="shared" si="13"/>
        <v>2276324.0295116431</v>
      </c>
    </row>
    <row r="269" spans="1:6">
      <c r="A269" s="61">
        <v>3003</v>
      </c>
      <c r="B269" s="61" t="s">
        <v>272</v>
      </c>
      <c r="C269" s="61">
        <v>6724</v>
      </c>
      <c r="D269" s="4">
        <f t="shared" si="11"/>
        <v>572775.85459580075</v>
      </c>
      <c r="E269" s="4">
        <f t="shared" si="12"/>
        <v>859163.78189370118</v>
      </c>
      <c r="F269" s="4">
        <f t="shared" si="13"/>
        <v>1431939.6364895019</v>
      </c>
    </row>
    <row r="270" spans="1:6">
      <c r="A270" s="61">
        <v>1135</v>
      </c>
      <c r="B270" s="61" t="s">
        <v>273</v>
      </c>
      <c r="C270" s="61">
        <v>592</v>
      </c>
      <c r="D270" s="4">
        <f t="shared" si="11"/>
        <v>50428.808138119282</v>
      </c>
      <c r="E270" s="4">
        <f t="shared" si="12"/>
        <v>75643.212207178934</v>
      </c>
      <c r="F270" s="4">
        <f t="shared" si="13"/>
        <v>126072.02034529821</v>
      </c>
    </row>
    <row r="271" spans="1:6">
      <c r="A271" s="61">
        <v>3437</v>
      </c>
      <c r="B271" s="61" t="s">
        <v>274</v>
      </c>
      <c r="C271" s="61">
        <v>1178</v>
      </c>
      <c r="D271" s="4">
        <f t="shared" si="11"/>
        <v>100346.51349105492</v>
      </c>
      <c r="E271" s="4">
        <f t="shared" si="12"/>
        <v>150519.77023658238</v>
      </c>
      <c r="F271" s="4">
        <f t="shared" si="13"/>
        <v>250866.28372763729</v>
      </c>
    </row>
    <row r="272" spans="1:6">
      <c r="A272" s="61">
        <v>5032</v>
      </c>
      <c r="B272" s="61" t="s">
        <v>275</v>
      </c>
      <c r="C272" s="61">
        <v>438</v>
      </c>
      <c r="D272" s="4">
        <f t="shared" si="11"/>
        <v>37310.503318405819</v>
      </c>
      <c r="E272" s="4">
        <f t="shared" si="12"/>
        <v>55965.754977608718</v>
      </c>
      <c r="F272" s="4">
        <f t="shared" si="13"/>
        <v>93276.258296014537</v>
      </c>
    </row>
    <row r="273" spans="1:6">
      <c r="A273" s="61">
        <v>3820</v>
      </c>
      <c r="B273" s="61" t="s">
        <v>276</v>
      </c>
      <c r="C273" s="61">
        <v>350</v>
      </c>
      <c r="D273" s="4">
        <f t="shared" si="11"/>
        <v>29814.329135712414</v>
      </c>
      <c r="E273" s="4">
        <f t="shared" si="12"/>
        <v>44721.493703568631</v>
      </c>
      <c r="F273" s="4">
        <f t="shared" si="13"/>
        <v>74535.822839281042</v>
      </c>
    </row>
    <row r="274" spans="1:6">
      <c r="A274" s="61">
        <v>5421</v>
      </c>
      <c r="B274" s="61" t="s">
        <v>277</v>
      </c>
      <c r="C274" s="61">
        <v>1703</v>
      </c>
      <c r="D274" s="4">
        <f t="shared" si="11"/>
        <v>145068.00719462355</v>
      </c>
      <c r="E274" s="4">
        <f t="shared" si="12"/>
        <v>217602.01079193535</v>
      </c>
      <c r="F274" s="4">
        <f t="shared" si="13"/>
        <v>362670.0179865589</v>
      </c>
    </row>
    <row r="275" spans="1:6">
      <c r="A275" s="61">
        <v>3045</v>
      </c>
      <c r="B275" s="61" t="s">
        <v>278</v>
      </c>
      <c r="C275" s="61">
        <v>373</v>
      </c>
      <c r="D275" s="4">
        <f t="shared" si="11"/>
        <v>31773.556478916373</v>
      </c>
      <c r="E275" s="4">
        <f t="shared" si="12"/>
        <v>47660.33471837455</v>
      </c>
      <c r="F275" s="4">
        <f t="shared" si="13"/>
        <v>79433.891197290926</v>
      </c>
    </row>
    <row r="276" spans="1:6">
      <c r="A276" s="61">
        <v>3812</v>
      </c>
      <c r="B276" s="61" t="s">
        <v>279</v>
      </c>
      <c r="C276" s="61">
        <v>288</v>
      </c>
      <c r="D276" s="4">
        <f t="shared" ref="D276:D339" si="14">C276*$C$6</f>
        <v>24532.933688814785</v>
      </c>
      <c r="E276" s="4">
        <f t="shared" ref="E276:E339" si="15">F276-D276</f>
        <v>36799.400533222171</v>
      </c>
      <c r="F276" s="4">
        <f t="shared" ref="F276:F339" si="16">(D276/40)*100</f>
        <v>61332.33422203696</v>
      </c>
    </row>
    <row r="277" spans="1:6">
      <c r="A277" s="61">
        <v>4228</v>
      </c>
      <c r="B277" s="61" t="s">
        <v>280</v>
      </c>
      <c r="C277" s="61">
        <v>235</v>
      </c>
      <c r="D277" s="4">
        <f t="shared" si="14"/>
        <v>20018.192419692619</v>
      </c>
      <c r="E277" s="4">
        <f t="shared" si="15"/>
        <v>30027.288629538925</v>
      </c>
      <c r="F277" s="4">
        <f t="shared" si="16"/>
        <v>50045.481049231545</v>
      </c>
    </row>
    <row r="278" spans="1:6">
      <c r="A278" s="61">
        <v>5029</v>
      </c>
      <c r="B278" s="61" t="s">
        <v>281</v>
      </c>
      <c r="C278" s="61">
        <v>1311</v>
      </c>
      <c r="D278" s="4">
        <f t="shared" si="14"/>
        <v>111675.95856262564</v>
      </c>
      <c r="E278" s="4">
        <f t="shared" si="15"/>
        <v>167513.93784393847</v>
      </c>
      <c r="F278" s="4">
        <f t="shared" si="16"/>
        <v>279189.8964065641</v>
      </c>
    </row>
    <row r="279" spans="1:6">
      <c r="A279" s="61">
        <v>3807</v>
      </c>
      <c r="B279" s="61" t="s">
        <v>282</v>
      </c>
      <c r="C279" s="61">
        <v>6025</v>
      </c>
      <c r="D279" s="4">
        <f t="shared" si="14"/>
        <v>513232.38012190652</v>
      </c>
      <c r="E279" s="4">
        <f t="shared" si="15"/>
        <v>769848.5701828599</v>
      </c>
      <c r="F279" s="4">
        <f t="shared" si="16"/>
        <v>1283080.9503047664</v>
      </c>
    </row>
    <row r="280" spans="1:6">
      <c r="A280" s="61">
        <v>3015</v>
      </c>
      <c r="B280" s="61" t="s">
        <v>283</v>
      </c>
      <c r="C280" s="61">
        <v>507</v>
      </c>
      <c r="D280" s="4">
        <f t="shared" si="14"/>
        <v>43188.185348017694</v>
      </c>
      <c r="E280" s="4">
        <f t="shared" si="15"/>
        <v>64782.278022026541</v>
      </c>
      <c r="F280" s="4">
        <f t="shared" si="16"/>
        <v>107970.46337004424</v>
      </c>
    </row>
    <row r="281" spans="1:6">
      <c r="A281" s="61">
        <v>5427</v>
      </c>
      <c r="B281" s="61" t="s">
        <v>284</v>
      </c>
      <c r="C281" s="61">
        <v>300</v>
      </c>
      <c r="D281" s="4">
        <f t="shared" si="14"/>
        <v>25555.13925918207</v>
      </c>
      <c r="E281" s="4">
        <f t="shared" si="15"/>
        <v>38332.708888773101</v>
      </c>
      <c r="F281" s="4">
        <f t="shared" si="16"/>
        <v>63887.84814795517</v>
      </c>
    </row>
    <row r="282" spans="1:6">
      <c r="A282" s="61">
        <v>3433</v>
      </c>
      <c r="B282" s="61" t="s">
        <v>285</v>
      </c>
      <c r="C282" s="61">
        <v>198</v>
      </c>
      <c r="D282" s="4">
        <f t="shared" si="14"/>
        <v>16866.391911060164</v>
      </c>
      <c r="E282" s="4">
        <f t="shared" si="15"/>
        <v>25299.587866590249</v>
      </c>
      <c r="F282" s="4">
        <f t="shared" si="16"/>
        <v>42165.979777650413</v>
      </c>
    </row>
    <row r="283" spans="1:6">
      <c r="A283" s="61">
        <v>1573</v>
      </c>
      <c r="B283" s="61" t="s">
        <v>286</v>
      </c>
      <c r="C283" s="61">
        <v>210</v>
      </c>
      <c r="D283" s="4">
        <f t="shared" si="14"/>
        <v>17888.597481427449</v>
      </c>
      <c r="E283" s="4">
        <f t="shared" si="15"/>
        <v>26832.896222141175</v>
      </c>
      <c r="F283" s="4">
        <f t="shared" si="16"/>
        <v>44721.493703568623</v>
      </c>
    </row>
    <row r="284" spans="1:6">
      <c r="A284" s="61">
        <v>5041</v>
      </c>
      <c r="B284" s="61" t="s">
        <v>287</v>
      </c>
      <c r="C284" s="61">
        <v>166</v>
      </c>
      <c r="D284" s="4">
        <f t="shared" si="14"/>
        <v>14140.510390080744</v>
      </c>
      <c r="E284" s="4">
        <f t="shared" si="15"/>
        <v>21210.765585121117</v>
      </c>
      <c r="F284" s="4">
        <f t="shared" si="16"/>
        <v>35351.275975201861</v>
      </c>
    </row>
    <row r="285" spans="1:6">
      <c r="A285" s="61">
        <v>4640</v>
      </c>
      <c r="B285" s="61" t="s">
        <v>288</v>
      </c>
      <c r="C285" s="61">
        <v>1416</v>
      </c>
      <c r="D285" s="4">
        <f t="shared" si="14"/>
        <v>120620.25730333937</v>
      </c>
      <c r="E285" s="4">
        <f t="shared" si="15"/>
        <v>180930.38595500903</v>
      </c>
      <c r="F285" s="4">
        <f t="shared" si="16"/>
        <v>301550.6432583484</v>
      </c>
    </row>
    <row r="286" spans="1:6">
      <c r="A286" s="61">
        <v>1111</v>
      </c>
      <c r="B286" s="61" t="s">
        <v>289</v>
      </c>
      <c r="C286" s="61">
        <v>445</v>
      </c>
      <c r="D286" s="4">
        <f t="shared" si="14"/>
        <v>37906.789901120072</v>
      </c>
      <c r="E286" s="4">
        <f t="shared" si="15"/>
        <v>56860.184851680118</v>
      </c>
      <c r="F286" s="4">
        <f t="shared" si="16"/>
        <v>94766.97475280019</v>
      </c>
    </row>
    <row r="287" spans="1:6">
      <c r="A287" s="61">
        <v>1124</v>
      </c>
      <c r="B287" s="61" t="s">
        <v>290</v>
      </c>
      <c r="C287" s="61">
        <v>3636</v>
      </c>
      <c r="D287" s="4">
        <f t="shared" si="14"/>
        <v>309728.28782128665</v>
      </c>
      <c r="E287" s="4">
        <f t="shared" si="15"/>
        <v>464592.43173192994</v>
      </c>
      <c r="F287" s="4">
        <f t="shared" si="16"/>
        <v>774320.71955321659</v>
      </c>
    </row>
    <row r="288" spans="1:6">
      <c r="A288" s="61">
        <v>4636</v>
      </c>
      <c r="B288" s="61" t="s">
        <v>291</v>
      </c>
      <c r="C288" s="61">
        <v>72</v>
      </c>
      <c r="D288" s="4">
        <f t="shared" si="14"/>
        <v>6133.2334222036961</v>
      </c>
      <c r="E288" s="4">
        <f t="shared" si="15"/>
        <v>9199.8501333055428</v>
      </c>
      <c r="F288" s="4">
        <f t="shared" si="16"/>
        <v>15333.08355550924</v>
      </c>
    </row>
    <row r="289" spans="1:6">
      <c r="A289" s="61">
        <v>1870</v>
      </c>
      <c r="B289" s="61" t="s">
        <v>292</v>
      </c>
      <c r="C289" s="61">
        <v>1237</v>
      </c>
      <c r="D289" s="4">
        <f t="shared" si="14"/>
        <v>105372.35754536073</v>
      </c>
      <c r="E289" s="4">
        <f t="shared" si="15"/>
        <v>158058.53631804109</v>
      </c>
      <c r="F289" s="4">
        <f t="shared" si="16"/>
        <v>263430.89386340184</v>
      </c>
    </row>
    <row r="290" spans="1:6">
      <c r="A290" s="61">
        <v>4649</v>
      </c>
      <c r="B290" s="61" t="s">
        <v>293</v>
      </c>
      <c r="C290" s="61">
        <v>1106</v>
      </c>
      <c r="D290" s="4">
        <f t="shared" si="14"/>
        <v>94213.280068851222</v>
      </c>
      <c r="E290" s="4">
        <f t="shared" si="15"/>
        <v>141319.92010327682</v>
      </c>
      <c r="F290" s="4">
        <f t="shared" si="16"/>
        <v>235533.20017212804</v>
      </c>
    </row>
    <row r="291" spans="1:6">
      <c r="A291" s="61">
        <v>3413</v>
      </c>
      <c r="B291" s="61" t="s">
        <v>294</v>
      </c>
      <c r="C291" s="61">
        <v>2177</v>
      </c>
      <c r="D291" s="4">
        <f t="shared" si="14"/>
        <v>185445.12722413123</v>
      </c>
      <c r="E291" s="4">
        <f t="shared" si="15"/>
        <v>278167.69083619677</v>
      </c>
      <c r="F291" s="4">
        <f t="shared" si="16"/>
        <v>463612.81806032802</v>
      </c>
    </row>
    <row r="292" spans="1:6">
      <c r="A292" s="61">
        <v>1103</v>
      </c>
      <c r="B292" s="61" t="s">
        <v>295</v>
      </c>
      <c r="C292" s="61">
        <v>16933</v>
      </c>
      <c r="D292" s="4">
        <f t="shared" si="14"/>
        <v>1442417.2435857665</v>
      </c>
      <c r="E292" s="4">
        <f t="shared" si="15"/>
        <v>2163625.8653786499</v>
      </c>
      <c r="F292" s="4">
        <f t="shared" si="16"/>
        <v>3606043.1089644162</v>
      </c>
    </row>
    <row r="293" spans="1:6">
      <c r="A293" s="61">
        <v>1848</v>
      </c>
      <c r="B293" s="61" t="s">
        <v>296</v>
      </c>
      <c r="C293" s="61">
        <v>272</v>
      </c>
      <c r="D293" s="4">
        <f t="shared" si="14"/>
        <v>23169.992928325075</v>
      </c>
      <c r="E293" s="4">
        <f t="shared" si="15"/>
        <v>34754.989392487609</v>
      </c>
      <c r="F293" s="4">
        <f t="shared" si="16"/>
        <v>57924.982320812684</v>
      </c>
    </row>
    <row r="294" spans="1:6">
      <c r="A294" s="61">
        <v>5006</v>
      </c>
      <c r="B294" s="61" t="s">
        <v>297</v>
      </c>
      <c r="C294" s="61">
        <v>2756</v>
      </c>
      <c r="D294" s="4">
        <f t="shared" si="14"/>
        <v>234766.54599435261</v>
      </c>
      <c r="E294" s="4">
        <f t="shared" si="15"/>
        <v>352149.81899152888</v>
      </c>
      <c r="F294" s="4">
        <f t="shared" si="16"/>
        <v>586916.36498588149</v>
      </c>
    </row>
    <row r="295" spans="1:6">
      <c r="A295" s="61">
        <v>5035</v>
      </c>
      <c r="B295" s="61" t="s">
        <v>298</v>
      </c>
      <c r="C295" s="61">
        <v>2966</v>
      </c>
      <c r="D295" s="4">
        <f t="shared" si="14"/>
        <v>252655.14347578006</v>
      </c>
      <c r="E295" s="4">
        <f t="shared" si="15"/>
        <v>378982.71521367016</v>
      </c>
      <c r="F295" s="4">
        <f t="shared" si="16"/>
        <v>631637.85868945019</v>
      </c>
    </row>
    <row r="296" spans="1:6">
      <c r="A296" s="61">
        <v>3423</v>
      </c>
      <c r="B296" s="61" t="s">
        <v>299</v>
      </c>
      <c r="C296" s="61">
        <v>183</v>
      </c>
      <c r="D296" s="4">
        <f t="shared" si="14"/>
        <v>15588.634948101062</v>
      </c>
      <c r="E296" s="4">
        <f t="shared" si="15"/>
        <v>23382.952422151597</v>
      </c>
      <c r="F296" s="4">
        <f t="shared" si="16"/>
        <v>38971.587370252659</v>
      </c>
    </row>
    <row r="297" spans="1:6">
      <c r="A297" s="61">
        <v>4614</v>
      </c>
      <c r="B297" s="61" t="s">
        <v>300</v>
      </c>
      <c r="C297" s="61">
        <v>2509</v>
      </c>
      <c r="D297" s="4">
        <f t="shared" si="14"/>
        <v>213726.14800429271</v>
      </c>
      <c r="E297" s="4">
        <f t="shared" si="15"/>
        <v>320589.222006439</v>
      </c>
      <c r="F297" s="4">
        <f t="shared" si="16"/>
        <v>534315.37001073174</v>
      </c>
    </row>
    <row r="298" spans="1:6">
      <c r="A298" s="61">
        <v>5425</v>
      </c>
      <c r="B298" s="61" t="s">
        <v>301</v>
      </c>
      <c r="C298" s="61">
        <v>170</v>
      </c>
      <c r="D298" s="4">
        <f t="shared" si="14"/>
        <v>14481.245580203173</v>
      </c>
      <c r="E298" s="4">
        <f t="shared" si="15"/>
        <v>21721.868370304754</v>
      </c>
      <c r="F298" s="4">
        <f t="shared" si="16"/>
        <v>36203.113950507926</v>
      </c>
    </row>
    <row r="299" spans="1:6">
      <c r="A299" s="61">
        <v>1130</v>
      </c>
      <c r="B299" s="61" t="s">
        <v>302</v>
      </c>
      <c r="C299" s="61">
        <v>1683</v>
      </c>
      <c r="D299" s="4">
        <f t="shared" si="14"/>
        <v>143364.33124401141</v>
      </c>
      <c r="E299" s="4">
        <f t="shared" si="15"/>
        <v>215046.49686601711</v>
      </c>
      <c r="F299" s="4">
        <f t="shared" si="16"/>
        <v>358410.82811002852</v>
      </c>
    </row>
    <row r="300" spans="1:6">
      <c r="A300" s="61">
        <v>1525</v>
      </c>
      <c r="B300" s="61" t="s">
        <v>303</v>
      </c>
      <c r="C300" s="61">
        <v>450</v>
      </c>
      <c r="D300" s="4">
        <f t="shared" si="14"/>
        <v>38332.708888773101</v>
      </c>
      <c r="E300" s="4">
        <f t="shared" si="15"/>
        <v>57499.063333159655</v>
      </c>
      <c r="F300" s="4">
        <f t="shared" si="16"/>
        <v>95831.772221932755</v>
      </c>
    </row>
    <row r="301" spans="1:6">
      <c r="A301" s="61">
        <v>4651</v>
      </c>
      <c r="B301" s="61" t="s">
        <v>304</v>
      </c>
      <c r="C301" s="61">
        <v>941</v>
      </c>
      <c r="D301" s="4">
        <f t="shared" si="14"/>
        <v>80157.953476301089</v>
      </c>
      <c r="E301" s="4">
        <f t="shared" si="15"/>
        <v>120236.93021445164</v>
      </c>
      <c r="F301" s="4">
        <f t="shared" si="16"/>
        <v>200394.88369075273</v>
      </c>
    </row>
    <row r="302" spans="1:6">
      <c r="A302" s="61">
        <v>1531</v>
      </c>
      <c r="B302" s="61" t="s">
        <v>305</v>
      </c>
      <c r="C302" s="61">
        <v>1356</v>
      </c>
      <c r="D302" s="4">
        <f t="shared" si="14"/>
        <v>115509.22945150295</v>
      </c>
      <c r="E302" s="4">
        <f t="shared" si="15"/>
        <v>173263.84417725442</v>
      </c>
      <c r="F302" s="4">
        <f t="shared" si="16"/>
        <v>288773.07362875738</v>
      </c>
    </row>
    <row r="303" spans="1:6">
      <c r="A303" s="61">
        <v>1134</v>
      </c>
      <c r="B303" s="61" t="s">
        <v>306</v>
      </c>
      <c r="C303" s="61">
        <v>502</v>
      </c>
      <c r="D303" s="4">
        <f t="shared" si="14"/>
        <v>42762.266360364665</v>
      </c>
      <c r="E303" s="4">
        <f t="shared" si="15"/>
        <v>64143.399540547005</v>
      </c>
      <c r="F303" s="4">
        <f t="shared" si="16"/>
        <v>106905.66590091167</v>
      </c>
    </row>
    <row r="304" spans="1:6">
      <c r="A304" s="61">
        <v>1563</v>
      </c>
      <c r="B304" s="61" t="s">
        <v>307</v>
      </c>
      <c r="C304" s="61">
        <v>734</v>
      </c>
      <c r="D304" s="4">
        <f t="shared" si="14"/>
        <v>62524.907387465464</v>
      </c>
      <c r="E304" s="4">
        <f t="shared" si="15"/>
        <v>93787.361081198178</v>
      </c>
      <c r="F304" s="4">
        <f t="shared" si="16"/>
        <v>156312.26846866365</v>
      </c>
    </row>
    <row r="305" spans="1:6">
      <c r="A305" s="61">
        <v>4647</v>
      </c>
      <c r="B305" s="61" t="s">
        <v>308</v>
      </c>
      <c r="C305" s="61">
        <v>2983</v>
      </c>
      <c r="D305" s="4">
        <f t="shared" si="14"/>
        <v>254103.26803380036</v>
      </c>
      <c r="E305" s="4">
        <f t="shared" si="15"/>
        <v>381154.90205070045</v>
      </c>
      <c r="F305" s="4">
        <f t="shared" si="16"/>
        <v>635258.1700845008</v>
      </c>
    </row>
    <row r="306" spans="1:6">
      <c r="A306" s="61">
        <v>1566</v>
      </c>
      <c r="B306" s="61" t="s">
        <v>309</v>
      </c>
      <c r="C306" s="61">
        <v>641</v>
      </c>
      <c r="D306" s="4">
        <f t="shared" si="14"/>
        <v>54602.814217119019</v>
      </c>
      <c r="E306" s="4">
        <f t="shared" si="15"/>
        <v>81904.221325678547</v>
      </c>
      <c r="F306" s="4">
        <f t="shared" si="16"/>
        <v>136507.03554279756</v>
      </c>
    </row>
    <row r="307" spans="1:6">
      <c r="A307" s="61">
        <v>4612</v>
      </c>
      <c r="B307" s="61" t="s">
        <v>310</v>
      </c>
      <c r="C307" s="61">
        <v>831</v>
      </c>
      <c r="D307" s="4">
        <f t="shared" si="14"/>
        <v>70787.735747934334</v>
      </c>
      <c r="E307" s="4">
        <f t="shared" si="15"/>
        <v>106181.60362190149</v>
      </c>
      <c r="F307" s="4">
        <f t="shared" si="16"/>
        <v>176969.33936983583</v>
      </c>
    </row>
    <row r="308" spans="1:6">
      <c r="A308" s="61">
        <v>1528</v>
      </c>
      <c r="B308" s="61" t="s">
        <v>311</v>
      </c>
      <c r="C308" s="61">
        <v>860</v>
      </c>
      <c r="D308" s="4">
        <f t="shared" si="14"/>
        <v>73258.065876321925</v>
      </c>
      <c r="E308" s="4">
        <f t="shared" si="15"/>
        <v>109887.09881448289</v>
      </c>
      <c r="F308" s="4">
        <f t="shared" si="16"/>
        <v>183145.16469080481</v>
      </c>
    </row>
    <row r="309" spans="1:6">
      <c r="A309" s="61">
        <v>1812</v>
      </c>
      <c r="B309" s="61" t="s">
        <v>312</v>
      </c>
      <c r="C309" s="61">
        <v>259</v>
      </c>
      <c r="D309" s="4">
        <f t="shared" si="14"/>
        <v>22062.603560427186</v>
      </c>
      <c r="E309" s="4">
        <f t="shared" si="15"/>
        <v>33093.905340640777</v>
      </c>
      <c r="F309" s="4">
        <f t="shared" si="16"/>
        <v>55156.508901067966</v>
      </c>
    </row>
    <row r="310" spans="1:6">
      <c r="A310" s="61">
        <v>3447</v>
      </c>
      <c r="B310" s="61" t="s">
        <v>313</v>
      </c>
      <c r="C310" s="61">
        <v>532</v>
      </c>
      <c r="D310" s="4">
        <f t="shared" si="14"/>
        <v>45317.780286282868</v>
      </c>
      <c r="E310" s="4">
        <f t="shared" si="15"/>
        <v>67976.67042942431</v>
      </c>
      <c r="F310" s="4">
        <f t="shared" si="16"/>
        <v>113294.45071570718</v>
      </c>
    </row>
    <row r="311" spans="1:6">
      <c r="A311" s="61">
        <v>3449</v>
      </c>
      <c r="B311" s="61" t="s">
        <v>314</v>
      </c>
      <c r="C311" s="61">
        <v>295</v>
      </c>
      <c r="D311" s="4">
        <f t="shared" si="14"/>
        <v>25129.220271529033</v>
      </c>
      <c r="E311" s="4">
        <f t="shared" si="15"/>
        <v>37693.83040729355</v>
      </c>
      <c r="F311" s="4">
        <f t="shared" si="16"/>
        <v>62823.050678822583</v>
      </c>
    </row>
    <row r="312" spans="1:6">
      <c r="A312" s="61">
        <v>3438</v>
      </c>
      <c r="B312" s="61" t="s">
        <v>315</v>
      </c>
      <c r="C312" s="61">
        <v>355</v>
      </c>
      <c r="D312" s="4">
        <f t="shared" si="14"/>
        <v>30240.248123365447</v>
      </c>
      <c r="E312" s="4">
        <f t="shared" si="15"/>
        <v>45360.37218504816</v>
      </c>
      <c r="F312" s="4">
        <f t="shared" si="16"/>
        <v>75600.620308413607</v>
      </c>
    </row>
    <row r="313" spans="1:6">
      <c r="A313" s="61">
        <v>3415</v>
      </c>
      <c r="B313" s="61" t="s">
        <v>316</v>
      </c>
      <c r="C313" s="61">
        <v>797</v>
      </c>
      <c r="D313" s="4">
        <f t="shared" si="14"/>
        <v>67891.486631893698</v>
      </c>
      <c r="E313" s="4">
        <f t="shared" si="15"/>
        <v>101837.22994784053</v>
      </c>
      <c r="F313" s="4">
        <f t="shared" si="16"/>
        <v>169728.71657973423</v>
      </c>
    </row>
    <row r="314" spans="1:6">
      <c r="A314" s="61">
        <v>5444</v>
      </c>
      <c r="B314" s="61" t="s">
        <v>317</v>
      </c>
      <c r="C314" s="61">
        <v>1010</v>
      </c>
      <c r="D314" s="4">
        <f t="shared" si="14"/>
        <v>86035.635505912971</v>
      </c>
      <c r="E314" s="4">
        <f t="shared" si="15"/>
        <v>129053.45325886947</v>
      </c>
      <c r="F314" s="4">
        <f t="shared" si="16"/>
        <v>215089.08876478244</v>
      </c>
    </row>
    <row r="315" spans="1:6">
      <c r="A315" s="61">
        <v>1845</v>
      </c>
      <c r="B315" s="61" t="s">
        <v>318</v>
      </c>
      <c r="C315" s="61">
        <v>188</v>
      </c>
      <c r="D315" s="4">
        <f t="shared" si="14"/>
        <v>16014.553935754097</v>
      </c>
      <c r="E315" s="4">
        <f t="shared" si="15"/>
        <v>24021.830903631148</v>
      </c>
      <c r="F315" s="4">
        <f t="shared" si="16"/>
        <v>40036.384839385246</v>
      </c>
    </row>
    <row r="316" spans="1:6">
      <c r="A316" s="61">
        <v>5419</v>
      </c>
      <c r="B316" s="61" t="s">
        <v>319</v>
      </c>
      <c r="C316" s="61">
        <v>348</v>
      </c>
      <c r="D316" s="4">
        <f t="shared" si="14"/>
        <v>29643.961540651198</v>
      </c>
      <c r="E316" s="4">
        <f t="shared" si="15"/>
        <v>44465.942310976796</v>
      </c>
      <c r="F316" s="4">
        <f t="shared" si="16"/>
        <v>74109.903851627998</v>
      </c>
    </row>
    <row r="317" spans="1:6">
      <c r="A317" s="61">
        <v>1121</v>
      </c>
      <c r="B317" s="61" t="s">
        <v>320</v>
      </c>
      <c r="C317" s="61">
        <v>2875</v>
      </c>
      <c r="D317" s="4">
        <f t="shared" si="14"/>
        <v>244903.41790049482</v>
      </c>
      <c r="E317" s="4">
        <f t="shared" si="15"/>
        <v>367355.12685074221</v>
      </c>
      <c r="F317" s="4">
        <f t="shared" si="16"/>
        <v>612258.54475123703</v>
      </c>
    </row>
    <row r="318" spans="1:6">
      <c r="A318" s="61">
        <v>1560</v>
      </c>
      <c r="B318" s="61" t="s">
        <v>321</v>
      </c>
      <c r="C318" s="61">
        <v>310</v>
      </c>
      <c r="D318" s="4">
        <f t="shared" si="14"/>
        <v>26406.977234488138</v>
      </c>
      <c r="E318" s="4">
        <f t="shared" si="15"/>
        <v>39610.46585173221</v>
      </c>
      <c r="F318" s="4">
        <f t="shared" si="16"/>
        <v>66017.443086220344</v>
      </c>
    </row>
    <row r="319" spans="1:6">
      <c r="A319" s="61">
        <v>3818</v>
      </c>
      <c r="B319" s="61" t="s">
        <v>322</v>
      </c>
      <c r="C319" s="61">
        <v>517</v>
      </c>
      <c r="D319" s="4">
        <f t="shared" si="14"/>
        <v>44040.023323323767</v>
      </c>
      <c r="E319" s="4">
        <f t="shared" si="15"/>
        <v>66060.034984985643</v>
      </c>
      <c r="F319" s="4">
        <f t="shared" si="16"/>
        <v>110100.05830830941</v>
      </c>
    </row>
    <row r="320" spans="1:6">
      <c r="A320" s="61">
        <v>5412</v>
      </c>
      <c r="B320" s="61" t="s">
        <v>323</v>
      </c>
      <c r="C320" s="61">
        <v>455</v>
      </c>
      <c r="D320" s="4">
        <f t="shared" si="14"/>
        <v>38758.627876426137</v>
      </c>
      <c r="E320" s="4">
        <f t="shared" si="15"/>
        <v>58137.941814639198</v>
      </c>
      <c r="F320" s="4">
        <f t="shared" si="16"/>
        <v>96896.569691065335</v>
      </c>
    </row>
    <row r="321" spans="1:6">
      <c r="A321" s="61">
        <v>3824</v>
      </c>
      <c r="B321" s="61" t="s">
        <v>324</v>
      </c>
      <c r="C321" s="61">
        <v>242</v>
      </c>
      <c r="D321" s="4">
        <f t="shared" si="14"/>
        <v>20614.479002406868</v>
      </c>
      <c r="E321" s="4">
        <f t="shared" si="15"/>
        <v>30921.718503610307</v>
      </c>
      <c r="F321" s="4">
        <f t="shared" si="16"/>
        <v>51536.197506017175</v>
      </c>
    </row>
    <row r="322" spans="1:6">
      <c r="A322" s="61">
        <v>3426</v>
      </c>
      <c r="B322" s="61" t="s">
        <v>325</v>
      </c>
      <c r="C322" s="61">
        <v>195</v>
      </c>
      <c r="D322" s="4">
        <f t="shared" si="14"/>
        <v>16610.840518468343</v>
      </c>
      <c r="E322" s="4">
        <f t="shared" si="15"/>
        <v>24916.260777702519</v>
      </c>
      <c r="F322" s="4">
        <f t="shared" si="16"/>
        <v>41527.101296170862</v>
      </c>
    </row>
    <row r="323" spans="1:6">
      <c r="A323" s="61" t="s">
        <v>21</v>
      </c>
      <c r="B323" s="61" t="s">
        <v>326</v>
      </c>
      <c r="C323" s="61">
        <v>9651</v>
      </c>
      <c r="D323" s="4">
        <f t="shared" si="14"/>
        <v>822108.82996788714</v>
      </c>
      <c r="E323" s="4">
        <f t="shared" si="15"/>
        <v>1233163.2449518307</v>
      </c>
      <c r="F323" s="4">
        <f t="shared" si="16"/>
        <v>2055272.0749197179</v>
      </c>
    </row>
    <row r="324" spans="1:6">
      <c r="A324" s="61">
        <v>5401</v>
      </c>
      <c r="B324" s="61" t="s">
        <v>327</v>
      </c>
      <c r="C324" s="61">
        <v>8377</v>
      </c>
      <c r="D324" s="4">
        <f t="shared" si="14"/>
        <v>713584.67191389401</v>
      </c>
      <c r="E324" s="4">
        <f t="shared" si="15"/>
        <v>1070377.0078708408</v>
      </c>
      <c r="F324" s="4">
        <f t="shared" si="16"/>
        <v>1783961.679784735</v>
      </c>
    </row>
    <row r="325" spans="1:6">
      <c r="A325" s="61">
        <v>5001</v>
      </c>
      <c r="B325" s="61" t="s">
        <v>328</v>
      </c>
      <c r="C325" s="61">
        <v>22017</v>
      </c>
      <c r="D325" s="4">
        <f t="shared" si="14"/>
        <v>1875491.6702313721</v>
      </c>
      <c r="E325" s="4">
        <f t="shared" si="15"/>
        <v>2813237.5053470582</v>
      </c>
      <c r="F325" s="4">
        <f t="shared" si="16"/>
        <v>4688729.1755784303</v>
      </c>
    </row>
    <row r="326" spans="1:6">
      <c r="A326" s="61">
        <v>3421</v>
      </c>
      <c r="B326" s="61" t="s">
        <v>329</v>
      </c>
      <c r="C326" s="61">
        <v>621</v>
      </c>
      <c r="D326" s="4">
        <f t="shared" si="14"/>
        <v>52899.138266506881</v>
      </c>
      <c r="E326" s="4">
        <f t="shared" si="15"/>
        <v>79348.707399760329</v>
      </c>
      <c r="F326" s="4">
        <f t="shared" si="16"/>
        <v>132247.84566626721</v>
      </c>
    </row>
    <row r="327" spans="1:6">
      <c r="A327" s="61">
        <v>1835</v>
      </c>
      <c r="B327" s="61" t="s">
        <v>330</v>
      </c>
      <c r="C327" s="61">
        <v>44</v>
      </c>
      <c r="D327" s="4">
        <f t="shared" si="14"/>
        <v>3748.0870913467033</v>
      </c>
      <c r="E327" s="4">
        <f t="shared" si="15"/>
        <v>5622.1306370200555</v>
      </c>
      <c r="F327" s="4">
        <f t="shared" si="16"/>
        <v>9370.2177283667588</v>
      </c>
    </row>
    <row r="328" spans="1:6">
      <c r="A328" s="61" t="s">
        <v>21</v>
      </c>
      <c r="B328" s="61" t="s">
        <v>331</v>
      </c>
      <c r="C328" s="61">
        <v>19041</v>
      </c>
      <c r="D328" s="4">
        <f t="shared" si="14"/>
        <v>1621984.6887802859</v>
      </c>
      <c r="E328" s="4">
        <f t="shared" si="15"/>
        <v>2432977.0331704291</v>
      </c>
      <c r="F328" s="4">
        <f t="shared" si="16"/>
        <v>4054961.7219507149</v>
      </c>
    </row>
    <row r="329" spans="1:6">
      <c r="A329" s="61">
        <v>4213</v>
      </c>
      <c r="B329" s="61" t="s">
        <v>332</v>
      </c>
      <c r="C329" s="61">
        <v>682</v>
      </c>
      <c r="D329" s="4">
        <f t="shared" si="14"/>
        <v>58095.3499158739</v>
      </c>
      <c r="E329" s="4">
        <f t="shared" si="15"/>
        <v>87143.024873810849</v>
      </c>
      <c r="F329" s="4">
        <f t="shared" si="16"/>
        <v>145238.37478968475</v>
      </c>
    </row>
    <row r="330" spans="1:6">
      <c r="A330" s="61">
        <v>5033</v>
      </c>
      <c r="B330" s="61" t="s">
        <v>333</v>
      </c>
      <c r="C330" s="61">
        <v>72</v>
      </c>
      <c r="D330" s="4">
        <f t="shared" si="14"/>
        <v>6133.2334222036961</v>
      </c>
      <c r="E330" s="4">
        <f t="shared" si="15"/>
        <v>9199.8501333055428</v>
      </c>
      <c r="F330" s="4">
        <f t="shared" si="16"/>
        <v>15333.08355550924</v>
      </c>
    </row>
    <row r="331" spans="1:6">
      <c r="A331" s="61">
        <v>3427</v>
      </c>
      <c r="B331" s="61" t="s">
        <v>334</v>
      </c>
      <c r="C331" s="61">
        <v>700</v>
      </c>
      <c r="D331" s="4">
        <f t="shared" si="14"/>
        <v>59628.658271424829</v>
      </c>
      <c r="E331" s="4">
        <f t="shared" si="15"/>
        <v>89442.987407137261</v>
      </c>
      <c r="F331" s="4">
        <f t="shared" si="16"/>
        <v>149071.64567856208</v>
      </c>
    </row>
    <row r="332" spans="1:6">
      <c r="A332" s="61">
        <v>4616</v>
      </c>
      <c r="B332" s="61" t="s">
        <v>335</v>
      </c>
      <c r="C332" s="61">
        <v>323</v>
      </c>
      <c r="D332" s="4">
        <f t="shared" si="14"/>
        <v>27514.366602386028</v>
      </c>
      <c r="E332" s="4">
        <f t="shared" si="15"/>
        <v>41271.549903579042</v>
      </c>
      <c r="F332" s="4">
        <f t="shared" si="16"/>
        <v>68785.91650596507</v>
      </c>
    </row>
    <row r="333" spans="1:6">
      <c r="A333" s="61">
        <v>1146</v>
      </c>
      <c r="B333" s="61" t="s">
        <v>336</v>
      </c>
      <c r="C333" s="61">
        <v>1648</v>
      </c>
      <c r="D333" s="4">
        <f t="shared" si="14"/>
        <v>140382.89833044016</v>
      </c>
      <c r="E333" s="4">
        <f t="shared" si="15"/>
        <v>210574.34749566024</v>
      </c>
      <c r="F333" s="4">
        <f t="shared" si="16"/>
        <v>350957.24582610041</v>
      </c>
    </row>
    <row r="334" spans="1:6">
      <c r="A334" s="61">
        <v>3803</v>
      </c>
      <c r="B334" s="61" t="s">
        <v>337</v>
      </c>
      <c r="C334" s="61">
        <v>6205</v>
      </c>
      <c r="D334" s="4">
        <f t="shared" si="14"/>
        <v>528565.46367741574</v>
      </c>
      <c r="E334" s="4">
        <f t="shared" si="15"/>
        <v>792848.19551612355</v>
      </c>
      <c r="F334" s="4">
        <f t="shared" si="16"/>
        <v>1321413.6591935393</v>
      </c>
    </row>
    <row r="335" spans="1:6">
      <c r="A335" s="61">
        <v>3033</v>
      </c>
      <c r="B335" s="61" t="s">
        <v>338</v>
      </c>
      <c r="C335" s="61">
        <v>5475</v>
      </c>
      <c r="D335" s="4">
        <f t="shared" si="14"/>
        <v>466381.29148007277</v>
      </c>
      <c r="E335" s="4">
        <f t="shared" si="15"/>
        <v>699571.93722010916</v>
      </c>
      <c r="F335" s="4">
        <f t="shared" si="16"/>
        <v>1165953.2287001819</v>
      </c>
    </row>
    <row r="336" spans="1:6">
      <c r="A336" s="61">
        <v>4618</v>
      </c>
      <c r="B336" s="61" t="s">
        <v>339</v>
      </c>
      <c r="C336" s="61">
        <v>1233</v>
      </c>
      <c r="D336" s="4">
        <f t="shared" si="14"/>
        <v>105031.6223552383</v>
      </c>
      <c r="E336" s="4">
        <f t="shared" si="15"/>
        <v>157547.43353285745</v>
      </c>
      <c r="F336" s="4">
        <f t="shared" si="16"/>
        <v>262579.05588809575</v>
      </c>
    </row>
    <row r="337" spans="1:6">
      <c r="A337" s="61">
        <v>1516</v>
      </c>
      <c r="B337" s="61" t="s">
        <v>340</v>
      </c>
      <c r="C337" s="61">
        <v>1050</v>
      </c>
      <c r="D337" s="4">
        <f t="shared" si="14"/>
        <v>89442.987407137247</v>
      </c>
      <c r="E337" s="4">
        <f t="shared" si="15"/>
        <v>134164.48111070588</v>
      </c>
      <c r="F337" s="4">
        <f t="shared" si="16"/>
        <v>223607.46851784311</v>
      </c>
    </row>
    <row r="338" spans="1:6">
      <c r="A338" s="61">
        <v>4620</v>
      </c>
      <c r="B338" s="61" t="s">
        <v>341</v>
      </c>
      <c r="C338" s="61">
        <v>123</v>
      </c>
      <c r="D338" s="4">
        <f t="shared" si="14"/>
        <v>10477.607096264648</v>
      </c>
      <c r="E338" s="4">
        <f t="shared" si="15"/>
        <v>15716.410644396972</v>
      </c>
      <c r="F338" s="4">
        <f t="shared" si="16"/>
        <v>26194.01774066162</v>
      </c>
    </row>
    <row r="339" spans="1:6">
      <c r="A339" s="61">
        <v>5442</v>
      </c>
      <c r="B339" s="61" t="s">
        <v>342</v>
      </c>
      <c r="C339" s="61">
        <v>93</v>
      </c>
      <c r="D339" s="4">
        <f t="shared" si="14"/>
        <v>7922.0931703464412</v>
      </c>
      <c r="E339" s="4">
        <f t="shared" si="15"/>
        <v>11883.13975551966</v>
      </c>
      <c r="F339" s="4">
        <f t="shared" si="16"/>
        <v>19805.232925866101</v>
      </c>
    </row>
    <row r="340" spans="1:6">
      <c r="A340" s="61">
        <v>1151</v>
      </c>
      <c r="B340" s="61" t="s">
        <v>343</v>
      </c>
      <c r="C340" s="61">
        <v>18</v>
      </c>
      <c r="D340" s="4">
        <f t="shared" ref="D340:D403" si="17">C340*$C$6</f>
        <v>1533.308355550924</v>
      </c>
      <c r="E340" s="4">
        <f t="shared" ref="E340:E403" si="18">F340-D340</f>
        <v>2299.9625333263857</v>
      </c>
      <c r="F340" s="4">
        <f t="shared" ref="F340:F387" si="19">(D340/40)*100</f>
        <v>3833.27088887731</v>
      </c>
    </row>
    <row r="341" spans="1:6">
      <c r="A341" s="61">
        <v>5405</v>
      </c>
      <c r="B341" s="61" t="s">
        <v>344</v>
      </c>
      <c r="C341" s="61">
        <v>553</v>
      </c>
      <c r="D341" s="4">
        <f t="shared" si="17"/>
        <v>47106.640034425611</v>
      </c>
      <c r="E341" s="4">
        <f t="shared" si="18"/>
        <v>70659.960051638409</v>
      </c>
      <c r="F341" s="4">
        <f t="shared" si="19"/>
        <v>117766.60008606402</v>
      </c>
    </row>
    <row r="342" spans="1:6">
      <c r="A342" s="61">
        <v>4628</v>
      </c>
      <c r="B342" s="61" t="s">
        <v>345</v>
      </c>
      <c r="C342" s="61">
        <v>459</v>
      </c>
      <c r="D342" s="4">
        <f t="shared" si="17"/>
        <v>39099.363066548562</v>
      </c>
      <c r="E342" s="4">
        <f t="shared" si="18"/>
        <v>58649.044599822846</v>
      </c>
      <c r="F342" s="4">
        <f t="shared" si="19"/>
        <v>97748.407666371408</v>
      </c>
    </row>
    <row r="343" spans="1:6">
      <c r="A343" s="61">
        <v>4221</v>
      </c>
      <c r="B343" s="61" t="s">
        <v>346</v>
      </c>
      <c r="C343" s="61">
        <v>117</v>
      </c>
      <c r="D343" s="4">
        <f t="shared" si="17"/>
        <v>9966.5043110810075</v>
      </c>
      <c r="E343" s="4">
        <f t="shared" si="18"/>
        <v>14949.756466621511</v>
      </c>
      <c r="F343" s="4">
        <f t="shared" si="19"/>
        <v>24916.260777702519</v>
      </c>
    </row>
    <row r="344" spans="1:6">
      <c r="A344" s="61">
        <v>3454</v>
      </c>
      <c r="B344" s="61" t="s">
        <v>347</v>
      </c>
      <c r="C344" s="61">
        <v>185</v>
      </c>
      <c r="D344" s="4">
        <f t="shared" si="17"/>
        <v>15759.002543162276</v>
      </c>
      <c r="E344" s="4">
        <f t="shared" si="18"/>
        <v>23638.50381474341</v>
      </c>
      <c r="F344" s="4">
        <f t="shared" si="19"/>
        <v>39397.506357905688</v>
      </c>
    </row>
    <row r="345" spans="1:6">
      <c r="A345" s="61">
        <v>1511</v>
      </c>
      <c r="B345" s="61" t="s">
        <v>348</v>
      </c>
      <c r="C345" s="61">
        <v>265</v>
      </c>
      <c r="D345" s="4">
        <f t="shared" si="17"/>
        <v>22573.706345610826</v>
      </c>
      <c r="E345" s="4">
        <f t="shared" si="18"/>
        <v>33860.559518416238</v>
      </c>
      <c r="F345" s="4">
        <f t="shared" si="19"/>
        <v>56434.265864027067</v>
      </c>
    </row>
    <row r="346" spans="1:6">
      <c r="A346" s="61">
        <v>5404</v>
      </c>
      <c r="B346" s="61" t="s">
        <v>349</v>
      </c>
      <c r="C346" s="61">
        <v>168</v>
      </c>
      <c r="D346" s="4">
        <f t="shared" si="17"/>
        <v>14310.877985141959</v>
      </c>
      <c r="E346" s="4">
        <f t="shared" si="18"/>
        <v>21466.316977712937</v>
      </c>
      <c r="F346" s="4">
        <f t="shared" si="19"/>
        <v>35777.194962854897</v>
      </c>
    </row>
    <row r="347" spans="1:6">
      <c r="A347" s="61">
        <v>1824</v>
      </c>
      <c r="B347" s="61" t="s">
        <v>350</v>
      </c>
      <c r="C347" s="61">
        <v>1414</v>
      </c>
      <c r="D347" s="4">
        <f t="shared" si="17"/>
        <v>120449.88970827815</v>
      </c>
      <c r="E347" s="4">
        <f t="shared" si="18"/>
        <v>180674.83456241721</v>
      </c>
      <c r="F347" s="4">
        <f t="shared" si="19"/>
        <v>301124.72427069535</v>
      </c>
    </row>
    <row r="348" spans="1:6">
      <c r="A348" s="61">
        <v>1815</v>
      </c>
      <c r="B348" s="61" t="s">
        <v>351</v>
      </c>
      <c r="C348" s="61">
        <v>122</v>
      </c>
      <c r="D348" s="4">
        <f t="shared" si="17"/>
        <v>10392.423298734042</v>
      </c>
      <c r="E348" s="4">
        <f t="shared" si="18"/>
        <v>15588.634948101064</v>
      </c>
      <c r="F348" s="4">
        <f t="shared" si="19"/>
        <v>25981.058246835106</v>
      </c>
    </row>
    <row r="349" spans="1:6">
      <c r="A349" s="61">
        <v>4212</v>
      </c>
      <c r="B349" s="61" t="s">
        <v>352</v>
      </c>
      <c r="C349" s="61">
        <v>289</v>
      </c>
      <c r="D349" s="4">
        <f t="shared" si="17"/>
        <v>24618.117486345393</v>
      </c>
      <c r="E349" s="4">
        <f t="shared" si="18"/>
        <v>36927.176229518082</v>
      </c>
      <c r="F349" s="4">
        <f t="shared" si="19"/>
        <v>61545.293715863474</v>
      </c>
    </row>
    <row r="350" spans="1:6">
      <c r="A350" s="61">
        <v>4223</v>
      </c>
      <c r="B350" s="61" t="s">
        <v>353</v>
      </c>
      <c r="C350" s="61">
        <v>1951</v>
      </c>
      <c r="D350" s="4">
        <f t="shared" si="17"/>
        <v>166193.58898221405</v>
      </c>
      <c r="E350" s="4">
        <f t="shared" si="18"/>
        <v>249290.3834733211</v>
      </c>
      <c r="F350" s="4">
        <f t="shared" si="19"/>
        <v>415483.97245553514</v>
      </c>
    </row>
    <row r="351" spans="1:6">
      <c r="A351" s="61">
        <v>5038</v>
      </c>
      <c r="B351" s="61" t="s">
        <v>354</v>
      </c>
      <c r="C351" s="61">
        <v>1752</v>
      </c>
      <c r="D351" s="4">
        <f t="shared" si="17"/>
        <v>149242.01327362328</v>
      </c>
      <c r="E351" s="4">
        <f t="shared" si="18"/>
        <v>223863.01991043487</v>
      </c>
      <c r="F351" s="4">
        <f t="shared" si="19"/>
        <v>373105.03318405815</v>
      </c>
    </row>
    <row r="352" spans="1:6">
      <c r="A352" s="61">
        <v>3019</v>
      </c>
      <c r="B352" s="61" t="s">
        <v>355</v>
      </c>
      <c r="C352" s="61">
        <v>2498</v>
      </c>
      <c r="D352" s="4">
        <f t="shared" si="17"/>
        <v>212789.12623145603</v>
      </c>
      <c r="E352" s="4">
        <f t="shared" si="18"/>
        <v>319183.68934718403</v>
      </c>
      <c r="F352" s="4">
        <f t="shared" si="19"/>
        <v>531972.81557864009</v>
      </c>
    </row>
    <row r="353" spans="1:6">
      <c r="A353" s="61" t="s">
        <v>21</v>
      </c>
      <c r="B353" s="61" t="s">
        <v>356</v>
      </c>
      <c r="C353" s="61">
        <v>17424</v>
      </c>
      <c r="D353" s="4">
        <f t="shared" si="17"/>
        <v>1484242.4881732946</v>
      </c>
      <c r="E353" s="4">
        <f t="shared" si="18"/>
        <v>2226363.7322599422</v>
      </c>
      <c r="F353" s="4">
        <f t="shared" si="19"/>
        <v>3710606.2204332366</v>
      </c>
    </row>
    <row r="354" spans="1:6">
      <c r="A354" s="61" t="s">
        <v>21</v>
      </c>
      <c r="B354" s="61" t="s">
        <v>357</v>
      </c>
      <c r="C354" s="61">
        <v>24571</v>
      </c>
      <c r="D354" s="4">
        <f t="shared" si="17"/>
        <v>2093051.089124542</v>
      </c>
      <c r="E354" s="4">
        <f t="shared" si="18"/>
        <v>3139576.6336868126</v>
      </c>
      <c r="F354" s="4">
        <f t="shared" si="19"/>
        <v>5232627.7228113543</v>
      </c>
    </row>
    <row r="355" spans="1:6">
      <c r="A355" s="61">
        <v>1535</v>
      </c>
      <c r="B355" s="61" t="s">
        <v>358</v>
      </c>
      <c r="C355" s="61">
        <v>715</v>
      </c>
      <c r="D355" s="4">
        <f t="shared" si="17"/>
        <v>60906.415234383931</v>
      </c>
      <c r="E355" s="4">
        <f t="shared" si="18"/>
        <v>91359.622851575899</v>
      </c>
      <c r="F355" s="4">
        <f t="shared" si="19"/>
        <v>152266.03808595982</v>
      </c>
    </row>
    <row r="356" spans="1:6">
      <c r="A356" s="61">
        <v>3452</v>
      </c>
      <c r="B356" s="61" t="s">
        <v>359</v>
      </c>
      <c r="C356" s="61">
        <v>218</v>
      </c>
      <c r="D356" s="4">
        <f t="shared" si="17"/>
        <v>18570.067861672302</v>
      </c>
      <c r="E356" s="4">
        <f t="shared" si="18"/>
        <v>27855.101792508452</v>
      </c>
      <c r="F356" s="4">
        <f t="shared" si="19"/>
        <v>46425.169654180754</v>
      </c>
    </row>
    <row r="357" spans="1:6">
      <c r="A357" s="61">
        <v>3443</v>
      </c>
      <c r="B357" s="61" t="s">
        <v>360</v>
      </c>
      <c r="C357" s="61">
        <v>1442</v>
      </c>
      <c r="D357" s="4">
        <f t="shared" si="17"/>
        <v>122835.03603913514</v>
      </c>
      <c r="E357" s="4">
        <f t="shared" si="18"/>
        <v>184252.55405870272</v>
      </c>
      <c r="F357" s="4">
        <f t="shared" si="19"/>
        <v>307087.59009783785</v>
      </c>
    </row>
    <row r="358" spans="1:6">
      <c r="A358" s="61">
        <v>1860</v>
      </c>
      <c r="B358" s="61" t="s">
        <v>361</v>
      </c>
      <c r="C358" s="61">
        <v>1260</v>
      </c>
      <c r="D358" s="4">
        <f t="shared" si="17"/>
        <v>107331.58488856468</v>
      </c>
      <c r="E358" s="4">
        <f t="shared" si="18"/>
        <v>160997.37733284701</v>
      </c>
      <c r="F358" s="4">
        <f t="shared" si="19"/>
        <v>268328.9622214117</v>
      </c>
    </row>
    <row r="359" spans="1:6">
      <c r="A359" s="61">
        <v>1816</v>
      </c>
      <c r="B359" s="61" t="s">
        <v>362</v>
      </c>
      <c r="C359" s="61">
        <v>40</v>
      </c>
      <c r="D359" s="4">
        <f t="shared" si="17"/>
        <v>3407.3519012242759</v>
      </c>
      <c r="E359" s="4">
        <f t="shared" si="18"/>
        <v>5111.0278518364139</v>
      </c>
      <c r="F359" s="4">
        <f t="shared" si="19"/>
        <v>8518.3797530606898</v>
      </c>
    </row>
    <row r="360" spans="1:6">
      <c r="A360" s="61">
        <v>4639</v>
      </c>
      <c r="B360" s="61" t="s">
        <v>363</v>
      </c>
      <c r="C360" s="61">
        <v>290</v>
      </c>
      <c r="D360" s="4">
        <f t="shared" si="17"/>
        <v>24703.301283876001</v>
      </c>
      <c r="E360" s="4">
        <f t="shared" si="18"/>
        <v>37054.951925813992</v>
      </c>
      <c r="F360" s="4">
        <f t="shared" si="19"/>
        <v>61758.253209689996</v>
      </c>
    </row>
    <row r="361" spans="1:6">
      <c r="A361" s="61" t="s">
        <v>21</v>
      </c>
      <c r="B361" s="61" t="s">
        <v>364</v>
      </c>
      <c r="C361" s="61">
        <v>50491</v>
      </c>
      <c r="D361" s="4">
        <f t="shared" si="17"/>
        <v>4301015.1211178731</v>
      </c>
      <c r="E361" s="4">
        <f t="shared" si="18"/>
        <v>6451522.6816768106</v>
      </c>
      <c r="F361" s="4">
        <f t="shared" si="19"/>
        <v>10752537.802794684</v>
      </c>
    </row>
    <row r="362" spans="1:6">
      <c r="A362" s="61">
        <v>1160</v>
      </c>
      <c r="B362" s="61" t="s">
        <v>365</v>
      </c>
      <c r="C362" s="61">
        <v>1167</v>
      </c>
      <c r="D362" s="4">
        <f t="shared" si="17"/>
        <v>99409.49171821824</v>
      </c>
      <c r="E362" s="4">
        <f t="shared" si="18"/>
        <v>149114.23757732735</v>
      </c>
      <c r="F362" s="4">
        <f t="shared" si="19"/>
        <v>248523.72929554558</v>
      </c>
    </row>
    <row r="363" spans="1:6">
      <c r="A363" s="61">
        <v>3825</v>
      </c>
      <c r="B363" s="61" t="s">
        <v>366</v>
      </c>
      <c r="C363" s="61">
        <v>429</v>
      </c>
      <c r="D363" s="4">
        <f t="shared" si="17"/>
        <v>36543.849140630358</v>
      </c>
      <c r="E363" s="4">
        <f t="shared" si="18"/>
        <v>54815.773710945541</v>
      </c>
      <c r="F363" s="4">
        <f t="shared" si="19"/>
        <v>91359.622851575899</v>
      </c>
    </row>
    <row r="364" spans="1:6">
      <c r="A364" s="61">
        <v>1577</v>
      </c>
      <c r="B364" s="61" t="s">
        <v>367</v>
      </c>
      <c r="C364" s="61">
        <v>1201</v>
      </c>
      <c r="D364" s="4">
        <f t="shared" si="17"/>
        <v>102305.74083425888</v>
      </c>
      <c r="E364" s="4">
        <f t="shared" si="18"/>
        <v>153458.6112513883</v>
      </c>
      <c r="F364" s="4">
        <f t="shared" si="19"/>
        <v>255764.35208564717</v>
      </c>
    </row>
    <row r="365" spans="1:6">
      <c r="A365" s="61">
        <v>4621</v>
      </c>
      <c r="B365" s="61" t="s">
        <v>368</v>
      </c>
      <c r="C365" s="61">
        <v>1938</v>
      </c>
      <c r="D365" s="4">
        <f t="shared" si="17"/>
        <v>165086.19961431617</v>
      </c>
      <c r="E365" s="4">
        <f t="shared" si="18"/>
        <v>247629.29942147428</v>
      </c>
      <c r="F365" s="4">
        <f t="shared" si="19"/>
        <v>412715.49903579045</v>
      </c>
    </row>
    <row r="366" spans="1:6">
      <c r="A366" s="61">
        <v>1857</v>
      </c>
      <c r="B366" s="61" t="s">
        <v>369</v>
      </c>
      <c r="C366" s="61">
        <v>70</v>
      </c>
      <c r="D366" s="4">
        <f t="shared" si="17"/>
        <v>5962.8658271424829</v>
      </c>
      <c r="E366" s="4">
        <f t="shared" si="18"/>
        <v>8944.2987407137243</v>
      </c>
      <c r="F366" s="4">
        <f t="shared" si="19"/>
        <v>14907.164567856207</v>
      </c>
    </row>
    <row r="367" spans="1:6">
      <c r="A367" s="61">
        <v>1865</v>
      </c>
      <c r="B367" s="61" t="s">
        <v>370</v>
      </c>
      <c r="C367" s="61">
        <v>1035</v>
      </c>
      <c r="D367" s="4">
        <f t="shared" si="17"/>
        <v>88165.230444178131</v>
      </c>
      <c r="E367" s="4">
        <f t="shared" si="18"/>
        <v>132247.84566626718</v>
      </c>
      <c r="F367" s="4">
        <f t="shared" si="19"/>
        <v>220413.07611044531</v>
      </c>
    </row>
    <row r="368" spans="1:6">
      <c r="A368" s="61">
        <v>3435</v>
      </c>
      <c r="B368" s="61" t="s">
        <v>371</v>
      </c>
      <c r="C368" s="61">
        <v>394</v>
      </c>
      <c r="D368" s="4">
        <f t="shared" si="17"/>
        <v>33562.416227059119</v>
      </c>
      <c r="E368" s="4">
        <f t="shared" si="18"/>
        <v>50343.624340588678</v>
      </c>
      <c r="F368" s="4">
        <f t="shared" si="19"/>
        <v>83906.040567647797</v>
      </c>
    </row>
    <row r="369" spans="1:6">
      <c r="A369" s="61">
        <v>3419</v>
      </c>
      <c r="B369" s="61" t="s">
        <v>372</v>
      </c>
      <c r="C369" s="61">
        <v>313</v>
      </c>
      <c r="D369" s="4">
        <f t="shared" si="17"/>
        <v>26662.528627079959</v>
      </c>
      <c r="E369" s="4">
        <f t="shared" si="18"/>
        <v>39993.79294061994</v>
      </c>
      <c r="F369" s="4">
        <f t="shared" si="19"/>
        <v>66656.321567699895</v>
      </c>
    </row>
    <row r="370" spans="1:6">
      <c r="A370" s="61">
        <v>3018</v>
      </c>
      <c r="B370" s="61" t="s">
        <v>373</v>
      </c>
      <c r="C370" s="61">
        <v>771</v>
      </c>
      <c r="D370" s="4">
        <f t="shared" si="17"/>
        <v>65676.707896097912</v>
      </c>
      <c r="E370" s="4">
        <f t="shared" si="18"/>
        <v>98515.061844146869</v>
      </c>
      <c r="F370" s="4">
        <f t="shared" si="19"/>
        <v>164191.76974024478</v>
      </c>
    </row>
    <row r="371" spans="1:6">
      <c r="A371" s="61">
        <v>1868</v>
      </c>
      <c r="B371" s="61" t="s">
        <v>374</v>
      </c>
      <c r="C371" s="61">
        <v>452</v>
      </c>
      <c r="D371" s="4">
        <f t="shared" si="17"/>
        <v>38503.076483834317</v>
      </c>
      <c r="E371" s="4">
        <f t="shared" si="18"/>
        <v>57754.614725751468</v>
      </c>
      <c r="F371" s="4">
        <f t="shared" si="19"/>
        <v>96257.691209585784</v>
      </c>
    </row>
    <row r="372" spans="1:6">
      <c r="A372" s="61">
        <v>5057</v>
      </c>
      <c r="B372" s="61" t="s">
        <v>375</v>
      </c>
      <c r="C372" s="61">
        <v>1201</v>
      </c>
      <c r="D372" s="4">
        <f t="shared" si="17"/>
        <v>102305.74083425888</v>
      </c>
      <c r="E372" s="4">
        <f t="shared" si="18"/>
        <v>153458.6112513883</v>
      </c>
      <c r="F372" s="4">
        <f t="shared" si="19"/>
        <v>255764.35208564717</v>
      </c>
    </row>
    <row r="373" spans="1:6">
      <c r="A373" s="61">
        <v>1520</v>
      </c>
      <c r="B373" s="61" t="s">
        <v>376</v>
      </c>
      <c r="C373" s="61">
        <v>1331</v>
      </c>
      <c r="D373" s="4">
        <f t="shared" si="17"/>
        <v>113379.63451323778</v>
      </c>
      <c r="E373" s="4">
        <f t="shared" si="18"/>
        <v>170069.45176985665</v>
      </c>
      <c r="F373" s="4">
        <f t="shared" si="19"/>
        <v>283449.08628309442</v>
      </c>
    </row>
    <row r="374" spans="1:6">
      <c r="A374" s="61">
        <v>3442</v>
      </c>
      <c r="B374" s="61" t="s">
        <v>377</v>
      </c>
      <c r="C374" s="61">
        <v>1565</v>
      </c>
      <c r="D374" s="4">
        <f t="shared" si="17"/>
        <v>133312.64313539979</v>
      </c>
      <c r="E374" s="4">
        <f t="shared" si="18"/>
        <v>199968.96470309969</v>
      </c>
      <c r="F374" s="4">
        <f t="shared" si="19"/>
        <v>333281.60783849948</v>
      </c>
    </row>
    <row r="375" spans="1:6">
      <c r="A375" s="61">
        <v>3048</v>
      </c>
      <c r="B375" s="61" t="s">
        <v>378</v>
      </c>
      <c r="C375" s="61">
        <v>2358</v>
      </c>
      <c r="D375" s="4">
        <f t="shared" si="17"/>
        <v>200863.39457717107</v>
      </c>
      <c r="E375" s="4">
        <f t="shared" si="18"/>
        <v>301295.09186575655</v>
      </c>
      <c r="F375" s="4">
        <f t="shared" si="19"/>
        <v>502158.48644292762</v>
      </c>
    </row>
    <row r="376" spans="1:6">
      <c r="A376" s="61">
        <v>3440</v>
      </c>
      <c r="B376" s="61" t="s">
        <v>379</v>
      </c>
      <c r="C376" s="61">
        <v>539</v>
      </c>
      <c r="D376" s="4">
        <f t="shared" si="17"/>
        <v>45914.066868997113</v>
      </c>
      <c r="E376" s="4">
        <f t="shared" si="18"/>
        <v>68871.100303495681</v>
      </c>
      <c r="F376" s="4">
        <f t="shared" si="19"/>
        <v>114785.16717249279</v>
      </c>
    </row>
    <row r="377" spans="1:6">
      <c r="A377" s="61">
        <v>4626</v>
      </c>
      <c r="B377" s="61" t="s">
        <v>380</v>
      </c>
      <c r="C377" s="61">
        <v>5021</v>
      </c>
      <c r="D377" s="4">
        <f t="shared" si="17"/>
        <v>427707.84740117722</v>
      </c>
      <c r="E377" s="4">
        <f t="shared" si="18"/>
        <v>641561.7711017658</v>
      </c>
      <c r="F377" s="4">
        <f t="shared" si="19"/>
        <v>1069269.6185029431</v>
      </c>
    </row>
    <row r="378" spans="1:6">
      <c r="A378" s="61">
        <v>3453</v>
      </c>
      <c r="B378" s="61" t="s">
        <v>381</v>
      </c>
      <c r="C378" s="61">
        <v>334</v>
      </c>
      <c r="D378" s="4">
        <f t="shared" si="17"/>
        <v>28451.388375222705</v>
      </c>
      <c r="E378" s="4">
        <f t="shared" si="18"/>
        <v>42677.082562834061</v>
      </c>
      <c r="F378" s="4">
        <f t="shared" si="19"/>
        <v>71128.470938056766</v>
      </c>
    </row>
    <row r="379" spans="1:6">
      <c r="A379" s="61">
        <v>5058</v>
      </c>
      <c r="B379" s="61" t="s">
        <v>382</v>
      </c>
      <c r="C379" s="61">
        <v>415</v>
      </c>
      <c r="D379" s="4">
        <f t="shared" si="17"/>
        <v>35351.275975201861</v>
      </c>
      <c r="E379" s="4">
        <f t="shared" si="18"/>
        <v>53026.913962802792</v>
      </c>
      <c r="F379" s="4">
        <f t="shared" si="19"/>
        <v>88378.189938004653</v>
      </c>
    </row>
    <row r="380" spans="1:6">
      <c r="A380" s="61">
        <v>3043</v>
      </c>
      <c r="B380" s="61" t="s">
        <v>383</v>
      </c>
      <c r="C380" s="61">
        <v>520</v>
      </c>
      <c r="D380" s="4">
        <f t="shared" si="17"/>
        <v>44295.574715915587</v>
      </c>
      <c r="E380" s="4">
        <f t="shared" si="18"/>
        <v>66443.362073873388</v>
      </c>
      <c r="F380" s="4">
        <f t="shared" si="19"/>
        <v>110738.93678978898</v>
      </c>
    </row>
    <row r="381" spans="1:6">
      <c r="A381" s="61">
        <v>1507</v>
      </c>
      <c r="B381" s="61" t="s">
        <v>384</v>
      </c>
      <c r="C381" s="61">
        <v>7518</v>
      </c>
      <c r="D381" s="4">
        <f t="shared" si="17"/>
        <v>640411.78983510262</v>
      </c>
      <c r="E381" s="4">
        <f t="shared" si="18"/>
        <v>960617.68475265382</v>
      </c>
      <c r="F381" s="4">
        <f t="shared" si="19"/>
        <v>1601029.4745877564</v>
      </c>
    </row>
    <row r="382" spans="1:6">
      <c r="A382" s="61">
        <v>4217</v>
      </c>
      <c r="B382" s="61" t="s">
        <v>385</v>
      </c>
      <c r="C382" s="61">
        <v>195</v>
      </c>
      <c r="D382" s="4">
        <f t="shared" si="17"/>
        <v>16610.840518468343</v>
      </c>
      <c r="E382" s="4">
        <f t="shared" si="18"/>
        <v>24916.260777702519</v>
      </c>
      <c r="F382" s="4">
        <f t="shared" si="19"/>
        <v>41527.101296170862</v>
      </c>
    </row>
    <row r="383" spans="1:6">
      <c r="A383" s="61">
        <v>3422</v>
      </c>
      <c r="B383" s="61" t="s">
        <v>386</v>
      </c>
      <c r="C383" s="61">
        <v>389</v>
      </c>
      <c r="D383" s="4">
        <f t="shared" si="17"/>
        <v>33136.497239406082</v>
      </c>
      <c r="E383" s="4">
        <f t="shared" si="18"/>
        <v>49704.74585910912</v>
      </c>
      <c r="F383" s="4">
        <f t="shared" si="19"/>
        <v>82841.243098515202</v>
      </c>
    </row>
    <row r="384" spans="1:6" ht="17.25" customHeight="1">
      <c r="A384" s="61">
        <v>4643</v>
      </c>
      <c r="B384" s="61" t="s">
        <v>387</v>
      </c>
      <c r="C384" s="61">
        <v>525</v>
      </c>
      <c r="D384" s="4">
        <f t="shared" si="17"/>
        <v>44721.493703568623</v>
      </c>
      <c r="E384" s="4">
        <f t="shared" si="18"/>
        <v>67082.240555352939</v>
      </c>
      <c r="F384" s="4">
        <f t="shared" si="19"/>
        <v>111803.73425892156</v>
      </c>
    </row>
    <row r="385" spans="1:6" ht="17.25" customHeight="1">
      <c r="A385" s="61">
        <v>3021</v>
      </c>
      <c r="B385" s="61" t="s">
        <v>388</v>
      </c>
      <c r="C385" s="61">
        <v>2554</v>
      </c>
      <c r="D385" s="4">
        <f t="shared" si="17"/>
        <v>217559.41889317002</v>
      </c>
      <c r="E385" s="4">
        <f t="shared" si="18"/>
        <v>326339.12833975494</v>
      </c>
      <c r="F385" s="4">
        <f t="shared" si="19"/>
        <v>543898.54723292496</v>
      </c>
    </row>
    <row r="386" spans="1:6" ht="17.25" customHeight="1">
      <c r="A386" s="61">
        <v>4224</v>
      </c>
      <c r="B386" s="61" t="s">
        <v>389</v>
      </c>
      <c r="C386" s="61">
        <v>110</v>
      </c>
      <c r="D386" s="4">
        <f t="shared" si="17"/>
        <v>9370.2177283667588</v>
      </c>
      <c r="E386" s="4">
        <f t="shared" si="18"/>
        <v>14055.326592550136</v>
      </c>
      <c r="F386" s="4">
        <f t="shared" si="19"/>
        <v>23425.544320916895</v>
      </c>
    </row>
    <row r="387" spans="1:6">
      <c r="A387" s="61">
        <v>3418</v>
      </c>
      <c r="B387" s="61" t="s">
        <v>390</v>
      </c>
      <c r="C387" s="61">
        <v>637</v>
      </c>
      <c r="D387" s="4">
        <f t="shared" si="17"/>
        <v>54262.079026996595</v>
      </c>
      <c r="E387" s="4">
        <f t="shared" si="18"/>
        <v>81393.118540494906</v>
      </c>
      <c r="F387" s="4">
        <f t="shared" si="19"/>
        <v>135655.1975674915</v>
      </c>
    </row>
    <row r="388" spans="1:6">
      <c r="B388" s="7"/>
      <c r="C388" s="6"/>
      <c r="D388" s="6"/>
      <c r="E388" s="6"/>
      <c r="F388" s="6"/>
    </row>
    <row r="389" spans="1:6">
      <c r="B389" s="7"/>
      <c r="C389" s="6"/>
    </row>
    <row r="390" spans="1:6">
      <c r="B390" s="7"/>
      <c r="C390" s="6"/>
    </row>
    <row r="391" spans="1:6">
      <c r="B391" s="7"/>
      <c r="C391" s="6"/>
    </row>
    <row r="392" spans="1:6">
      <c r="B392" s="7"/>
      <c r="C392" s="6"/>
    </row>
    <row r="393" spans="1:6">
      <c r="B393" s="7"/>
      <c r="C393" s="6"/>
    </row>
    <row r="394" spans="1:6">
      <c r="B394" s="7"/>
      <c r="C394" s="6"/>
    </row>
    <row r="395" spans="1:6">
      <c r="B395" s="7"/>
      <c r="C395" s="6"/>
    </row>
    <row r="396" spans="1:6">
      <c r="B396" s="7"/>
      <c r="C396" s="6"/>
    </row>
    <row r="397" spans="1:6">
      <c r="B397" s="7"/>
      <c r="C397" s="6"/>
    </row>
    <row r="398" spans="1:6">
      <c r="B398" s="7"/>
      <c r="C398" s="6"/>
    </row>
    <row r="399" spans="1:6">
      <c r="B399" s="7"/>
      <c r="C399" s="6"/>
    </row>
    <row r="400" spans="1:6">
      <c r="B400" s="7"/>
      <c r="C400" s="6"/>
    </row>
    <row r="401" spans="2:3">
      <c r="B401" s="7"/>
      <c r="C401" s="6"/>
    </row>
    <row r="402" spans="2:3">
      <c r="B402" s="7"/>
      <c r="C402" s="6"/>
    </row>
    <row r="403" spans="2:3">
      <c r="B403" s="7"/>
      <c r="C403" s="6"/>
    </row>
    <row r="404" spans="2:3">
      <c r="B404" s="7"/>
      <c r="C404" s="6"/>
    </row>
    <row r="405" spans="2:3">
      <c r="B405" s="7"/>
      <c r="C405" s="6"/>
    </row>
    <row r="406" spans="2:3">
      <c r="B406" s="7"/>
      <c r="C406" s="6"/>
    </row>
    <row r="407" spans="2:3">
      <c r="B407" s="7"/>
      <c r="C407" s="6"/>
    </row>
    <row r="408" spans="2:3">
      <c r="B408" s="7"/>
      <c r="C408" s="6"/>
    </row>
    <row r="409" spans="2:3">
      <c r="B409" s="7"/>
      <c r="C409" s="6"/>
    </row>
    <row r="410" spans="2:3">
      <c r="B410" s="7"/>
      <c r="C410" s="6"/>
    </row>
    <row r="411" spans="2:3">
      <c r="B411" s="7"/>
      <c r="C411" s="6"/>
    </row>
    <row r="412" spans="2:3">
      <c r="B412" s="7"/>
      <c r="C412" s="6"/>
    </row>
    <row r="413" spans="2:3">
      <c r="B413" s="7"/>
      <c r="C413" s="6"/>
    </row>
    <row r="414" spans="2:3">
      <c r="B414" s="7"/>
      <c r="C414" s="6"/>
    </row>
    <row r="415" spans="2:3">
      <c r="B415" s="7"/>
      <c r="C415" s="6"/>
    </row>
    <row r="416" spans="2:3">
      <c r="B416" s="7"/>
      <c r="C416" s="6"/>
    </row>
    <row r="417" spans="2:3">
      <c r="B417" s="7"/>
      <c r="C417" s="6"/>
    </row>
    <row r="418" spans="2:3">
      <c r="B418" s="7"/>
      <c r="C418" s="6"/>
    </row>
    <row r="419" spans="2:3">
      <c r="B419" s="7"/>
      <c r="C419" s="6"/>
    </row>
    <row r="420" spans="2:3">
      <c r="B420" s="7"/>
      <c r="C420" s="6"/>
    </row>
    <row r="421" spans="2:3">
      <c r="B421" s="7"/>
      <c r="C421" s="6"/>
    </row>
    <row r="422" spans="2:3">
      <c r="B422" s="7"/>
      <c r="C422" s="6"/>
    </row>
    <row r="423" spans="2:3">
      <c r="B423" s="7"/>
      <c r="C423" s="6"/>
    </row>
    <row r="424" spans="2:3">
      <c r="B424" s="7"/>
      <c r="C424" s="6"/>
    </row>
    <row r="425" spans="2:3">
      <c r="B425" s="7"/>
      <c r="C425" s="6"/>
    </row>
    <row r="426" spans="2:3">
      <c r="B426" s="7"/>
      <c r="C426" s="6"/>
    </row>
    <row r="427" spans="2:3">
      <c r="B427" s="7"/>
      <c r="C427" s="6"/>
    </row>
    <row r="428" spans="2:3">
      <c r="B428" s="7"/>
      <c r="C428" s="6"/>
    </row>
    <row r="429" spans="2:3">
      <c r="B429" s="7"/>
      <c r="C429" s="6"/>
    </row>
    <row r="430" spans="2:3">
      <c r="B430" s="7"/>
      <c r="C430" s="6"/>
    </row>
    <row r="431" spans="2:3">
      <c r="B431" s="7"/>
      <c r="C431" s="6"/>
    </row>
    <row r="432" spans="2:3">
      <c r="B432" s="7"/>
      <c r="C432" s="6"/>
    </row>
    <row r="433" spans="2:9">
      <c r="B433" s="7"/>
      <c r="C433" s="6"/>
    </row>
    <row r="434" spans="2:9">
      <c r="B434" s="7"/>
      <c r="C434" s="6"/>
    </row>
    <row r="435" spans="2:9">
      <c r="B435" s="7"/>
      <c r="C435" s="6"/>
    </row>
    <row r="436" spans="2:9">
      <c r="B436" s="7"/>
      <c r="C436" s="6"/>
    </row>
    <row r="437" spans="2:9">
      <c r="B437" s="7"/>
      <c r="C437" s="6"/>
    </row>
    <row r="438" spans="2:9">
      <c r="B438" s="7"/>
      <c r="C438" s="6"/>
    </row>
    <row r="439" spans="2:9">
      <c r="B439" s="7"/>
      <c r="C439" s="6"/>
    </row>
    <row r="440" spans="2:9">
      <c r="B440" s="7"/>
      <c r="C440" s="6"/>
    </row>
    <row r="441" spans="2:9">
      <c r="B441" s="7"/>
      <c r="C441" s="6"/>
      <c r="D441" s="6"/>
    </row>
    <row r="442" spans="2:9">
      <c r="B442" s="7"/>
      <c r="C442" s="6"/>
      <c r="F442" s="6"/>
      <c r="I442" s="6"/>
    </row>
    <row r="443" spans="2:9">
      <c r="B443" s="7"/>
      <c r="C443" s="6"/>
      <c r="F443" s="6"/>
      <c r="I443" s="6"/>
    </row>
    <row r="444" spans="2:9">
      <c r="B444" s="7"/>
      <c r="C444" s="6"/>
      <c r="F444" s="6"/>
      <c r="I444" s="6"/>
    </row>
    <row r="445" spans="2:9">
      <c r="B445" s="7"/>
      <c r="C445" s="6"/>
      <c r="F445" s="6"/>
      <c r="I445" s="6"/>
    </row>
    <row r="446" spans="2:9">
      <c r="B446" s="7"/>
      <c r="C446" s="6"/>
      <c r="F446" s="6"/>
      <c r="I446" s="6"/>
    </row>
    <row r="447" spans="2:9">
      <c r="B447" s="7"/>
      <c r="C447" s="6"/>
      <c r="F447" s="6"/>
      <c r="I447" s="6"/>
    </row>
    <row r="448" spans="2:9">
      <c r="B448" s="7"/>
      <c r="C448" s="6"/>
      <c r="F448" s="6"/>
      <c r="I448" s="6"/>
    </row>
    <row r="449" spans="2:9">
      <c r="B449" s="7"/>
      <c r="C449" s="6"/>
      <c r="F449" s="6"/>
      <c r="I449" s="6"/>
    </row>
    <row r="450" spans="2:9">
      <c r="B450" s="7"/>
      <c r="C450" s="6"/>
      <c r="F450" s="6"/>
      <c r="I450" s="6"/>
    </row>
    <row r="451" spans="2:9">
      <c r="B451" s="7"/>
      <c r="C451" s="6"/>
      <c r="F451" s="6"/>
      <c r="I451" s="6"/>
    </row>
    <row r="452" spans="2:9">
      <c r="B452" s="7"/>
      <c r="C452" s="6"/>
      <c r="F452" s="6"/>
      <c r="I452" s="6"/>
    </row>
    <row r="453" spans="2:9">
      <c r="B453" s="7"/>
      <c r="C453" s="6"/>
      <c r="F453" s="6"/>
      <c r="I453" s="6"/>
    </row>
    <row r="454" spans="2:9">
      <c r="B454" s="7"/>
      <c r="C454" s="6"/>
      <c r="F454" s="6"/>
      <c r="I454" s="6"/>
    </row>
    <row r="455" spans="2:9">
      <c r="B455" s="7"/>
      <c r="C455" s="6"/>
      <c r="F455" s="6"/>
      <c r="I455" s="6"/>
    </row>
    <row r="456" spans="2:9">
      <c r="B456" s="7"/>
      <c r="C456" s="6"/>
      <c r="F456" s="6"/>
      <c r="I456" s="6"/>
    </row>
    <row r="457" spans="2:9">
      <c r="B457" s="7"/>
      <c r="C457" s="6"/>
      <c r="F457" s="6"/>
      <c r="I457" s="6"/>
    </row>
    <row r="458" spans="2:9">
      <c r="B458" s="7"/>
      <c r="C458" s="6"/>
      <c r="F458" s="6"/>
      <c r="I458" s="6"/>
    </row>
    <row r="459" spans="2:9">
      <c r="B459" s="7"/>
      <c r="C459" s="6"/>
      <c r="D459" s="6"/>
      <c r="F459" s="6"/>
      <c r="I459" s="6"/>
    </row>
    <row r="460" spans="2:9">
      <c r="B460" s="7"/>
      <c r="C460" s="6"/>
    </row>
  </sheetData>
  <autoFilter ref="A19:F19" xr:uid="{883C5E4C-64DC-4548-8095-E5423670C067}">
    <sortState xmlns:xlrd2="http://schemas.microsoft.com/office/spreadsheetml/2017/richdata2" ref="A20:F387">
      <sortCondition ref="B19:B387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97BA7-ECE7-3E4E-BC72-222F0F411A26}">
  <dimension ref="A1:E22"/>
  <sheetViews>
    <sheetView zoomScale="150" zoomScaleNormal="150" workbookViewId="0">
      <selection activeCell="B16" sqref="B16"/>
    </sheetView>
  </sheetViews>
  <sheetFormatPr defaultColWidth="11.42578125" defaultRowHeight="15"/>
  <cols>
    <col min="1" max="1" width="50.85546875" customWidth="1"/>
    <col min="2" max="3" width="17.85546875" customWidth="1"/>
    <col min="4" max="4" width="19.28515625" customWidth="1"/>
    <col min="5" max="6" width="17.85546875" customWidth="1"/>
    <col min="7" max="7" width="16.140625" customWidth="1"/>
  </cols>
  <sheetData>
    <row r="1" spans="1:5" ht="24">
      <c r="A1" s="8" t="s">
        <v>0</v>
      </c>
    </row>
    <row r="2" spans="1:5" ht="17.100000000000001">
      <c r="A2" s="10" t="s">
        <v>1</v>
      </c>
      <c r="B2" s="1"/>
    </row>
    <row r="3" spans="1:5" ht="17.100000000000001">
      <c r="A3" s="30" t="s">
        <v>2</v>
      </c>
      <c r="B3" s="59">
        <v>60000000</v>
      </c>
      <c r="C3" s="30"/>
      <c r="D3" s="30"/>
      <c r="E3" s="30"/>
    </row>
    <row r="4" spans="1:5" ht="17.100000000000001">
      <c r="A4" s="31" t="s">
        <v>3</v>
      </c>
      <c r="B4" s="32">
        <v>828658</v>
      </c>
      <c r="C4" s="31" t="s">
        <v>391</v>
      </c>
      <c r="D4" s="31"/>
      <c r="E4" s="31"/>
    </row>
    <row r="5" spans="1:5" ht="17.100000000000001">
      <c r="A5" s="30" t="s">
        <v>5</v>
      </c>
      <c r="B5" s="30">
        <v>85</v>
      </c>
      <c r="C5" s="30" t="s">
        <v>6</v>
      </c>
      <c r="D5" s="30"/>
      <c r="E5" s="30"/>
    </row>
    <row r="6" spans="1:5" ht="17.100000000000001">
      <c r="A6" s="31" t="s">
        <v>7</v>
      </c>
      <c r="B6" s="26">
        <f>B3/(B4*(B5/100))</f>
        <v>85.183797530606896</v>
      </c>
      <c r="C6" s="31"/>
      <c r="D6" s="31"/>
      <c r="E6" s="31"/>
    </row>
    <row r="8" spans="1:5" ht="24">
      <c r="A8" s="8" t="s">
        <v>392</v>
      </c>
    </row>
    <row r="9" spans="1:5" ht="17.100000000000001">
      <c r="A9" s="44" t="s">
        <v>10</v>
      </c>
      <c r="B9" s="45" t="s">
        <v>11</v>
      </c>
      <c r="C9" s="44" t="s">
        <v>12</v>
      </c>
      <c r="D9" s="44" t="s">
        <v>13</v>
      </c>
      <c r="E9" s="46" t="s">
        <v>14</v>
      </c>
    </row>
    <row r="10" spans="1:5" ht="17.100000000000001">
      <c r="A10" s="47" t="s">
        <v>393</v>
      </c>
      <c r="B10" s="48">
        <v>6261</v>
      </c>
      <c r="C10" s="49">
        <f>B6*B10</f>
        <v>533335.75633912976</v>
      </c>
      <c r="D10" s="49">
        <f>E10-C10</f>
        <v>800003.63450869452</v>
      </c>
      <c r="E10" s="50">
        <f>(C10/40)*100</f>
        <v>1333339.3908478243</v>
      </c>
    </row>
    <row r="11" spans="1:5" ht="17.100000000000001">
      <c r="A11" s="22" t="s">
        <v>394</v>
      </c>
      <c r="B11" s="51"/>
      <c r="C11" s="52"/>
      <c r="D11" s="25"/>
      <c r="E11" s="53"/>
    </row>
    <row r="12" spans="1:5" ht="17.100000000000001">
      <c r="A12" s="14"/>
      <c r="B12" s="35"/>
      <c r="C12" s="36"/>
      <c r="D12" s="14"/>
      <c r="E12" s="34"/>
    </row>
    <row r="13" spans="1:5" ht="24">
      <c r="A13" s="8" t="s">
        <v>395</v>
      </c>
    </row>
    <row r="15" spans="1:5" ht="17.100000000000001">
      <c r="A15" s="18" t="s">
        <v>5</v>
      </c>
      <c r="B15" s="42">
        <v>85</v>
      </c>
      <c r="C15" s="18" t="s">
        <v>6</v>
      </c>
      <c r="D15" s="31"/>
      <c r="E15" s="31"/>
    </row>
    <row r="16" spans="1:5" ht="17.100000000000001" customHeight="1">
      <c r="A16" s="22" t="s">
        <v>7</v>
      </c>
      <c r="B16" s="24">
        <f>B3/(B4*(B15/100))</f>
        <v>85.183797530606896</v>
      </c>
      <c r="C16" s="22"/>
      <c r="D16" s="22"/>
      <c r="E16" s="31"/>
    </row>
    <row r="17" spans="1:5" ht="17.100000000000001" customHeight="1">
      <c r="A17" s="15" t="s">
        <v>10</v>
      </c>
      <c r="B17" s="39" t="s">
        <v>11</v>
      </c>
      <c r="C17" s="15" t="s">
        <v>396</v>
      </c>
      <c r="D17" s="15" t="s">
        <v>397</v>
      </c>
      <c r="E17" s="15" t="s">
        <v>14</v>
      </c>
    </row>
    <row r="18" spans="1:5" ht="17.100000000000001">
      <c r="A18" s="40" t="s">
        <v>393</v>
      </c>
      <c r="B18" s="33">
        <f>B10</f>
        <v>6261</v>
      </c>
      <c r="C18" s="41">
        <f>B18*B16</f>
        <v>533335.75633912976</v>
      </c>
      <c r="D18" s="41">
        <f>E18-C18</f>
        <v>800003.63450869452</v>
      </c>
      <c r="E18" s="41">
        <f>E10</f>
        <v>1333339.3908478243</v>
      </c>
    </row>
    <row r="19" spans="1:5">
      <c r="D19" s="63" t="s">
        <v>398</v>
      </c>
      <c r="E19" s="65" t="s">
        <v>399</v>
      </c>
    </row>
    <row r="20" spans="1:5">
      <c r="D20" s="63"/>
      <c r="E20" s="65"/>
    </row>
    <row r="21" spans="1:5" ht="11.1" customHeight="1">
      <c r="D21" s="64"/>
      <c r="E21" s="65"/>
    </row>
    <row r="22" spans="1:5" ht="15.95">
      <c r="D22" s="54">
        <f>D18-D10</f>
        <v>0</v>
      </c>
      <c r="E22" s="60">
        <f>D18/E18</f>
        <v>0.6</v>
      </c>
    </row>
  </sheetData>
  <mergeCells count="2">
    <mergeCell ref="D19:D21"/>
    <mergeCell ref="E19:E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b0118529-fa97-4ad5-8aa6-e26c03119bb9" xsi:nil="true"/>
    <TeamsChannelId xmlns="b0118529-fa97-4ad5-8aa6-e26c03119bb9" xsi:nil="true"/>
    <Student_Groups xmlns="b0118529-fa97-4ad5-8aa6-e26c03119bb9">
      <UserInfo>
        <DisplayName/>
        <AccountId xsi:nil="true"/>
        <AccountType/>
      </UserInfo>
    </Student_Groups>
    <Leaders xmlns="b0118529-fa97-4ad5-8aa6-e26c03119bb9">
      <UserInfo>
        <DisplayName/>
        <AccountId xsi:nil="true"/>
        <AccountType/>
      </UserInfo>
    </Leaders>
    <Has_Teacher_Only_SectionGroup xmlns="b0118529-fa97-4ad5-8aa6-e26c03119bb9" xsi:nil="true"/>
    <AppVersion xmlns="b0118529-fa97-4ad5-8aa6-e26c03119bb9" xsi:nil="true"/>
    <NotebookType xmlns="b0118529-fa97-4ad5-8aa6-e26c03119bb9" xsi:nil="true"/>
    <CultureName xmlns="b0118529-fa97-4ad5-8aa6-e26c03119bb9" xsi:nil="true"/>
    <Invited_Teachers xmlns="b0118529-fa97-4ad5-8aa6-e26c03119bb9" xsi:nil="true"/>
    <Member_Groups xmlns="b0118529-fa97-4ad5-8aa6-e26c03119bb9">
      <UserInfo>
        <DisplayName/>
        <AccountId xsi:nil="true"/>
        <AccountType/>
      </UserInfo>
    </Member_Groups>
    <Invited_Students xmlns="b0118529-fa97-4ad5-8aa6-e26c03119bb9" xsi:nil="true"/>
    <Invited_Members xmlns="b0118529-fa97-4ad5-8aa6-e26c03119bb9" xsi:nil="true"/>
    <Is_Collaboration_Space_Locked xmlns="b0118529-fa97-4ad5-8aa6-e26c03119bb9" xsi:nil="true"/>
    <Has_Leaders_Only_SectionGroup xmlns="b0118529-fa97-4ad5-8aa6-e26c03119bb9" xsi:nil="true"/>
    <Distribution_Groups xmlns="b0118529-fa97-4ad5-8aa6-e26c03119bb9" xsi:nil="true"/>
    <DefaultSectionNames xmlns="b0118529-fa97-4ad5-8aa6-e26c03119bb9" xsi:nil="true"/>
    <LMS_Mappings xmlns="b0118529-fa97-4ad5-8aa6-e26c03119bb9" xsi:nil="true"/>
    <Owner xmlns="b0118529-fa97-4ad5-8aa6-e26c03119bb9">
      <UserInfo>
        <DisplayName/>
        <AccountId xsi:nil="true"/>
        <AccountType/>
      </UserInfo>
    </Owner>
    <Math_Settings xmlns="b0118529-fa97-4ad5-8aa6-e26c03119bb9" xsi:nil="true"/>
    <Teachers xmlns="b0118529-fa97-4ad5-8aa6-e26c03119bb9">
      <UserInfo>
        <DisplayName/>
        <AccountId xsi:nil="true"/>
        <AccountType/>
      </UserInfo>
    </Teachers>
    <Members xmlns="b0118529-fa97-4ad5-8aa6-e26c03119bb9">
      <UserInfo>
        <DisplayName/>
        <AccountId xsi:nil="true"/>
        <AccountType/>
      </UserInfo>
    </Members>
    <Students xmlns="b0118529-fa97-4ad5-8aa6-e26c03119bb9">
      <UserInfo>
        <DisplayName/>
        <AccountId xsi:nil="true"/>
        <AccountType/>
      </UserInfo>
    </Students>
    <IsNotebookLocked xmlns="b0118529-fa97-4ad5-8aa6-e26c03119bb9" xsi:nil="true"/>
    <FolderType xmlns="b0118529-fa97-4ad5-8aa6-e26c03119bb9" xsi:nil="true"/>
    <Self_Registration_Enabled xmlns="b0118529-fa97-4ad5-8aa6-e26c03119bb9" xsi:nil="true"/>
    <Invited_Leaders xmlns="b0118529-fa97-4ad5-8aa6-e26c03119bb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5B2CA7CC0BC548A7A3CB44710D309D" ma:contentTypeVersion="38" ma:contentTypeDescription="Opprett et nytt dokument." ma:contentTypeScope="" ma:versionID="c505f487a82c944f71d3a51c7cf9d95f">
  <xsd:schema xmlns:xsd="http://www.w3.org/2001/XMLSchema" xmlns:xs="http://www.w3.org/2001/XMLSchema" xmlns:p="http://schemas.microsoft.com/office/2006/metadata/properties" xmlns:ns2="b0118529-fa97-4ad5-8aa6-e26c03119bb9" xmlns:ns3="73bf4d19-721e-47fe-917e-77aae437c28e" targetNamespace="http://schemas.microsoft.com/office/2006/metadata/properties" ma:root="true" ma:fieldsID="871f706c4cddc3f61d974bdfe1d26437" ns2:_="" ns3:_="">
    <xsd:import namespace="b0118529-fa97-4ad5-8aa6-e26c03119bb9"/>
    <xsd:import namespace="73bf4d19-721e-47fe-917e-77aae437c2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NotebookType" minOccurs="0"/>
                <xsd:element ref="ns2:FolderType" minOccurs="0"/>
                <xsd:element ref="ns2:CultureName" minOccurs="0"/>
                <xsd:element ref="ns2:AppVersion" minOccurs="0"/>
                <xsd:element ref="ns2:TeamsChannelId" minOccurs="0"/>
                <xsd:element ref="ns2:Owner" minOccurs="0"/>
                <xsd:element ref="ns2:Math_Settings" minOccurs="0"/>
                <xsd:element ref="ns2:DefaultSectionNames" minOccurs="0"/>
                <xsd:element ref="ns2:Templates" minOccurs="0"/>
                <xsd:element ref="ns2:Teachers" minOccurs="0"/>
                <xsd:element ref="ns2:Students" minOccurs="0"/>
                <xsd:element ref="ns2:Student_Groups" minOccurs="0"/>
                <xsd:element ref="ns2:Distribution_Groups" minOccurs="0"/>
                <xsd:element ref="ns2:LMS_Mappings" minOccurs="0"/>
                <xsd:element ref="ns2:Invited_Teachers" minOccurs="0"/>
                <xsd:element ref="ns2:Invited_Students" minOccurs="0"/>
                <xsd:element ref="ns2:Self_Registration_Enabled" minOccurs="0"/>
                <xsd:element ref="ns2:Has_Teacher_Only_SectionGroup" minOccurs="0"/>
                <xsd:element ref="ns2:Is_Collaboration_Space_Locked" minOccurs="0"/>
                <xsd:element ref="ns2:IsNotebookLocked" minOccurs="0"/>
                <xsd:element ref="ns2:Leaders" minOccurs="0"/>
                <xsd:element ref="ns2:Members" minOccurs="0"/>
                <xsd:element ref="ns2:Member_Groups" minOccurs="0"/>
                <xsd:element ref="ns2:Invited_Leaders" minOccurs="0"/>
                <xsd:element ref="ns2:Invited_Members" minOccurs="0"/>
                <xsd:element ref="ns2:Has_Leaders_Only_SectionGroup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18529-fa97-4ad5-8aa6-e26c03119bb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NotebookType" ma:index="16" nillable="true" ma:displayName="Notebook Type" ma:internalName="NotebookType">
      <xsd:simpleType>
        <xsd:restriction base="dms:Text"/>
      </xsd:simpleType>
    </xsd:element>
    <xsd:element name="FolderType" ma:index="17" nillable="true" ma:displayName="Folder Type" ma:internalName="FolderType">
      <xsd:simpleType>
        <xsd:restriction base="dms:Text"/>
      </xsd:simpleType>
    </xsd:element>
    <xsd:element name="CultureName" ma:index="18" nillable="true" ma:displayName="Culture Name" ma:internalName="CultureName">
      <xsd:simpleType>
        <xsd:restriction base="dms:Text"/>
      </xsd:simpleType>
    </xsd:element>
    <xsd:element name="AppVersion" ma:index="19" nillable="true" ma:displayName="App Version" ma:internalName="AppVersion">
      <xsd:simpleType>
        <xsd:restriction base="dms:Text"/>
      </xsd:simpleType>
    </xsd:element>
    <xsd:element name="TeamsChannelId" ma:index="20" nillable="true" ma:displayName="Teams Channel Id" ma:internalName="TeamsChannelId">
      <xsd:simpleType>
        <xsd:restriction base="dms:Text"/>
      </xsd:simpleType>
    </xsd:element>
    <xsd:element name="Owner" ma:index="21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ath_Settings" ma:index="22" nillable="true" ma:displayName="Math Settings" ma:internalName="Math_Settings">
      <xsd:simpleType>
        <xsd:restriction base="dms:Text"/>
      </xsd:simpleType>
    </xsd:element>
    <xsd:element name="DefaultSectionNames" ma:index="23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24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25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26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7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istribution_Groups" ma:index="2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29" nillable="true" ma:displayName="LMS Mappings" ma:internalName="LMS_Mappings">
      <xsd:simpleType>
        <xsd:restriction base="dms:Note">
          <xsd:maxLength value="255"/>
        </xsd:restriction>
      </xsd:simpleType>
    </xsd:element>
    <xsd:element name="Invited_Teachers" ma:index="30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31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32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3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34" nillable="true" ma:displayName="Is Collaboration Space Locked" ma:internalName="Is_Collaboration_Space_Locked">
      <xsd:simpleType>
        <xsd:restriction base="dms:Boolean"/>
      </xsd:simpleType>
    </xsd:element>
    <xsd:element name="IsNotebookLocked" ma:index="35" nillable="true" ma:displayName="Is Notebook Locked" ma:internalName="IsNotebookLocked">
      <xsd:simpleType>
        <xsd:restriction base="dms:Boolean"/>
      </xsd:simpleType>
    </xsd:element>
    <xsd:element name="Leaders" ma:index="36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37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38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39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40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41" nillable="true" ma:displayName="Has Leaders Only SectionGroup" ma:internalName="Has_Leaders_Only_SectionGroup">
      <xsd:simpleType>
        <xsd:restriction base="dms:Boolean"/>
      </xsd:simpleType>
    </xsd:element>
    <xsd:element name="MediaServiceDateTaken" ma:index="4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bf4d19-721e-47fe-917e-77aae437c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00D7CA-7C41-4B18-A7CE-A861989917A9}"/>
</file>

<file path=customXml/itemProps2.xml><?xml version="1.0" encoding="utf-8"?>
<ds:datastoreItem xmlns:ds="http://schemas.openxmlformats.org/officeDocument/2006/customXml" ds:itemID="{949EED34-52D2-412E-BCBC-22B235C9EB3D}"/>
</file>

<file path=customXml/itemProps3.xml><?xml version="1.0" encoding="utf-8"?>
<ds:datastoreItem xmlns:ds="http://schemas.openxmlformats.org/officeDocument/2006/customXml" ds:itemID="{E94E2F73-963E-4879-A260-2E0782932E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Vigdis Edvardsen</dc:creator>
  <cp:keywords/>
  <dc:description/>
  <cp:lastModifiedBy/>
  <cp:revision/>
  <dcterms:created xsi:type="dcterms:W3CDTF">2020-03-24T10:24:49Z</dcterms:created>
  <dcterms:modified xsi:type="dcterms:W3CDTF">2022-03-22T13:48:52Z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0x0101007E5B2CA7CC0BC548A7A3CB44710D309D</vt:lpwstr>
  </property>
</Properties>
</file>