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tdanningsdirektoratet-my.sharepoint.com/personal/heidi_elisabeth_sandnes_udir_no/Documents/Skrivebord/til kasting/"/>
    </mc:Choice>
  </mc:AlternateContent>
  <xr:revisionPtr revIDLastSave="0" documentId="8_{CF07CBFD-E177-44AD-B4DA-754690A92AB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Viktig informasjon" sheetId="20" r:id="rId1"/>
    <sheet name="Budsjettmal skole" sheetId="19" r:id="rId2"/>
    <sheet name="Eksempel - elevtilskudd" sheetId="11" r:id="rId3"/>
    <sheet name="Spesifikasjon av noter" sheetId="23" r:id="rId4"/>
    <sheet name="Sammendrag skoledrift" sheetId="21" r:id="rId5"/>
    <sheet name="Ark1" sheetId="24" r:id="rId6"/>
  </sheets>
  <definedNames>
    <definedName name="_xlnm.Print_Area" localSheetId="1">'Budsjettmal skole'!$A$1:$T$262</definedName>
    <definedName name="_xlnm.Print_Area" localSheetId="2">'Eksempel - elevtilskudd'!$A$1:$L$60</definedName>
    <definedName name="_xlnm.Print_Area" localSheetId="3">'Spesifikasjon av noter'!$A$1:$G$98</definedName>
    <definedName name="_xlnm.Print_Area" localSheetId="0">'Viktig informasjon'!$A$1:$H$40</definedName>
    <definedName name="_xlnm.Print_Titles" localSheetId="1">'Budsjettmal skole'!$6:$7</definedName>
    <definedName name="_xlnm.Print_Titles" localSheetId="4">'Sammendrag skoledrift'!$5:$5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23" l="1"/>
  <c r="F52" i="23"/>
  <c r="E52" i="23"/>
  <c r="D52" i="23"/>
  <c r="N45" i="21"/>
  <c r="N44" i="21"/>
  <c r="N43" i="21"/>
  <c r="N40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3" i="21"/>
  <c r="N12" i="21"/>
  <c r="N11" i="21"/>
  <c r="N10" i="21"/>
  <c r="N9" i="21"/>
  <c r="M45" i="21"/>
  <c r="M44" i="21"/>
  <c r="M43" i="21"/>
  <c r="M40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3" i="21"/>
  <c r="M12" i="21"/>
  <c r="M11" i="21"/>
  <c r="M10" i="21"/>
  <c r="M9" i="21"/>
  <c r="L45" i="21"/>
  <c r="L44" i="21"/>
  <c r="L43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3" i="21"/>
  <c r="L12" i="21"/>
  <c r="L11" i="21"/>
  <c r="L10" i="21"/>
  <c r="L9" i="21"/>
  <c r="K45" i="21"/>
  <c r="K44" i="21"/>
  <c r="K43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3" i="21"/>
  <c r="K12" i="21"/>
  <c r="K11" i="21"/>
  <c r="K10" i="21"/>
  <c r="K9" i="21"/>
  <c r="J45" i="21"/>
  <c r="J44" i="21"/>
  <c r="J43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3" i="21"/>
  <c r="J12" i="21"/>
  <c r="J11" i="21"/>
  <c r="J10" i="21"/>
  <c r="J9" i="21"/>
  <c r="I45" i="21"/>
  <c r="I44" i="21"/>
  <c r="I43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3" i="21"/>
  <c r="I12" i="21"/>
  <c r="I11" i="21"/>
  <c r="I10" i="21"/>
  <c r="I9" i="21"/>
  <c r="H45" i="21"/>
  <c r="H44" i="21"/>
  <c r="H43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3" i="21"/>
  <c r="H12" i="21"/>
  <c r="H11" i="21"/>
  <c r="H10" i="21"/>
  <c r="H9" i="21"/>
  <c r="G45" i="21"/>
  <c r="G44" i="21"/>
  <c r="G43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3" i="21"/>
  <c r="G12" i="21"/>
  <c r="G11" i="21"/>
  <c r="G10" i="21"/>
  <c r="G9" i="21"/>
  <c r="F45" i="21"/>
  <c r="E45" i="21"/>
  <c r="F44" i="21"/>
  <c r="E44" i="21"/>
  <c r="F43" i="21"/>
  <c r="E43" i="21"/>
  <c r="F41" i="21"/>
  <c r="E41" i="21"/>
  <c r="F40" i="2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24" i="21"/>
  <c r="E24" i="21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16" i="21"/>
  <c r="E16" i="21"/>
  <c r="F15" i="21"/>
  <c r="E15" i="21"/>
  <c r="F13" i="21"/>
  <c r="E13" i="21"/>
  <c r="F12" i="21"/>
  <c r="E12" i="21"/>
  <c r="F11" i="21"/>
  <c r="E11" i="21"/>
  <c r="F10" i="21"/>
  <c r="E10" i="21"/>
  <c r="F9" i="21"/>
  <c r="E9" i="21"/>
  <c r="I39" i="11"/>
  <c r="E39" i="11"/>
  <c r="F40" i="11"/>
  <c r="H40" i="11"/>
  <c r="E42" i="11"/>
  <c r="E41" i="11"/>
  <c r="F42" i="11"/>
  <c r="H42" i="11"/>
  <c r="E40" i="11"/>
  <c r="F41" i="11"/>
  <c r="H41" i="11"/>
  <c r="F60" i="11"/>
  <c r="H60" i="11"/>
  <c r="K60" i="11"/>
  <c r="E58" i="11"/>
  <c r="E57" i="11"/>
  <c r="E56" i="11"/>
  <c r="E55" i="11"/>
  <c r="F56" i="11"/>
  <c r="E54" i="11"/>
  <c r="F55" i="11"/>
  <c r="G40" i="11"/>
  <c r="I40" i="11"/>
  <c r="G41" i="11"/>
  <c r="I41" i="11"/>
  <c r="G60" i="11"/>
  <c r="G31" i="23"/>
  <c r="F31" i="23"/>
  <c r="E31" i="23"/>
  <c r="D31" i="23"/>
  <c r="F17" i="23"/>
  <c r="G17" i="23"/>
  <c r="E17" i="23"/>
  <c r="F58" i="11"/>
  <c r="F57" i="11"/>
  <c r="G56" i="11"/>
  <c r="G55" i="11"/>
  <c r="F261" i="19"/>
  <c r="E261" i="19"/>
  <c r="F258" i="19"/>
  <c r="E258" i="19"/>
  <c r="Q157" i="19"/>
  <c r="P157" i="19"/>
  <c r="P142" i="19"/>
  <c r="Q142" i="19"/>
  <c r="E15" i="19"/>
  <c r="E7" i="21"/>
  <c r="D15" i="19"/>
  <c r="Q8" i="19"/>
  <c r="N6" i="21"/>
  <c r="P8" i="19"/>
  <c r="M6" i="21"/>
  <c r="M8" i="19"/>
  <c r="K6" i="21"/>
  <c r="N8" i="19"/>
  <c r="L6" i="21"/>
  <c r="R251" i="19"/>
  <c r="N251" i="19"/>
  <c r="J251" i="19"/>
  <c r="F251" i="19"/>
  <c r="R241" i="19"/>
  <c r="R242" i="19"/>
  <c r="R243" i="19"/>
  <c r="R244" i="19"/>
  <c r="R245" i="19"/>
  <c r="N241" i="19"/>
  <c r="N242" i="19"/>
  <c r="N243" i="19"/>
  <c r="N244" i="19"/>
  <c r="N245" i="19"/>
  <c r="J241" i="19"/>
  <c r="J242" i="19"/>
  <c r="J243" i="19"/>
  <c r="J244" i="19"/>
  <c r="J245" i="19"/>
  <c r="F241" i="19"/>
  <c r="F242" i="19"/>
  <c r="F243" i="19"/>
  <c r="F244" i="19"/>
  <c r="F245" i="19"/>
  <c r="F246" i="19"/>
  <c r="R234" i="19"/>
  <c r="R235" i="19"/>
  <c r="R236" i="19"/>
  <c r="R237" i="19"/>
  <c r="R238" i="19"/>
  <c r="N234" i="19"/>
  <c r="N235" i="19"/>
  <c r="N236" i="19"/>
  <c r="N237" i="19"/>
  <c r="N238" i="19"/>
  <c r="J234" i="19"/>
  <c r="J235" i="19"/>
  <c r="J236" i="19"/>
  <c r="J237" i="19"/>
  <c r="J238" i="19"/>
  <c r="F234" i="19"/>
  <c r="F235" i="19"/>
  <c r="F236" i="19"/>
  <c r="F237" i="19"/>
  <c r="F238" i="19"/>
  <c r="R229" i="19"/>
  <c r="R230" i="19"/>
  <c r="R231" i="19"/>
  <c r="R227" i="19"/>
  <c r="N229" i="19"/>
  <c r="N230" i="19"/>
  <c r="N231" i="19"/>
  <c r="J229" i="19"/>
  <c r="J230" i="19"/>
  <c r="J231" i="19"/>
  <c r="F229" i="19"/>
  <c r="F230" i="19"/>
  <c r="F231" i="19"/>
  <c r="R240" i="19"/>
  <c r="R233" i="19"/>
  <c r="R228" i="19"/>
  <c r="N240" i="19"/>
  <c r="N233" i="19"/>
  <c r="N228" i="19"/>
  <c r="J240" i="19"/>
  <c r="J233" i="19"/>
  <c r="J228" i="19"/>
  <c r="F240" i="19"/>
  <c r="F233" i="19"/>
  <c r="F228" i="19"/>
  <c r="R226" i="19"/>
  <c r="N226" i="19"/>
  <c r="J226" i="19"/>
  <c r="F226" i="19"/>
  <c r="R218" i="19"/>
  <c r="R219" i="19"/>
  <c r="R220" i="19"/>
  <c r="R221" i="19"/>
  <c r="R222" i="19"/>
  <c r="R223" i="19"/>
  <c r="R224" i="19"/>
  <c r="R217" i="19"/>
  <c r="N218" i="19"/>
  <c r="N219" i="19"/>
  <c r="N220" i="19"/>
  <c r="N221" i="19"/>
  <c r="N222" i="19"/>
  <c r="N223" i="19"/>
  <c r="N224" i="19"/>
  <c r="N217" i="19"/>
  <c r="J218" i="19"/>
  <c r="J219" i="19"/>
  <c r="J220" i="19"/>
  <c r="J221" i="19"/>
  <c r="J222" i="19"/>
  <c r="J223" i="19"/>
  <c r="J224" i="19"/>
  <c r="J217" i="19"/>
  <c r="F218" i="19"/>
  <c r="F219" i="19"/>
  <c r="F220" i="19"/>
  <c r="F221" i="19"/>
  <c r="F222" i="19"/>
  <c r="F223" i="19"/>
  <c r="F224" i="19"/>
  <c r="F217" i="19"/>
  <c r="R209" i="19"/>
  <c r="R210" i="19"/>
  <c r="R211" i="19"/>
  <c r="R212" i="19"/>
  <c r="R213" i="19"/>
  <c r="R214" i="19"/>
  <c r="R215" i="19"/>
  <c r="R208" i="19"/>
  <c r="N209" i="19"/>
  <c r="N210" i="19"/>
  <c r="N211" i="19"/>
  <c r="N212" i="19"/>
  <c r="N213" i="19"/>
  <c r="N214" i="19"/>
  <c r="N215" i="19"/>
  <c r="N208" i="19"/>
  <c r="J209" i="19"/>
  <c r="J210" i="19"/>
  <c r="J211" i="19"/>
  <c r="J212" i="19"/>
  <c r="J213" i="19"/>
  <c r="J214" i="19"/>
  <c r="J215" i="19"/>
  <c r="J208" i="19"/>
  <c r="F209" i="19"/>
  <c r="F210" i="19"/>
  <c r="F211" i="19"/>
  <c r="F212" i="19"/>
  <c r="F213" i="19"/>
  <c r="F214" i="19"/>
  <c r="F215" i="19"/>
  <c r="F208" i="19"/>
  <c r="R201" i="19"/>
  <c r="R202" i="19"/>
  <c r="R203" i="19"/>
  <c r="R204" i="19"/>
  <c r="R205" i="19"/>
  <c r="R206" i="19"/>
  <c r="R200" i="19"/>
  <c r="N201" i="19"/>
  <c r="N202" i="19"/>
  <c r="N203" i="19"/>
  <c r="N204" i="19"/>
  <c r="N205" i="19"/>
  <c r="N206" i="19"/>
  <c r="N200" i="19"/>
  <c r="J201" i="19"/>
  <c r="J202" i="19"/>
  <c r="J203" i="19"/>
  <c r="J204" i="19"/>
  <c r="J205" i="19"/>
  <c r="J206" i="19"/>
  <c r="J200" i="19"/>
  <c r="F201" i="19"/>
  <c r="F202" i="19"/>
  <c r="F203" i="19"/>
  <c r="F204" i="19"/>
  <c r="F205" i="19"/>
  <c r="F206" i="19"/>
  <c r="F200" i="19"/>
  <c r="R196" i="19"/>
  <c r="R197" i="19"/>
  <c r="R198" i="19"/>
  <c r="R195" i="19"/>
  <c r="N196" i="19"/>
  <c r="N197" i="19"/>
  <c r="N198" i="19"/>
  <c r="N195" i="19"/>
  <c r="J196" i="19"/>
  <c r="J197" i="19"/>
  <c r="J198" i="19"/>
  <c r="J195" i="19"/>
  <c r="F196" i="19"/>
  <c r="F197" i="19"/>
  <c r="F198" i="19"/>
  <c r="F195" i="19"/>
  <c r="R190" i="19"/>
  <c r="R191" i="19"/>
  <c r="R192" i="19"/>
  <c r="R193" i="19"/>
  <c r="N190" i="19"/>
  <c r="N191" i="19"/>
  <c r="N192" i="19"/>
  <c r="N193" i="19"/>
  <c r="J190" i="19"/>
  <c r="J191" i="19"/>
  <c r="J192" i="19"/>
  <c r="J193" i="19"/>
  <c r="F190" i="19"/>
  <c r="F191" i="19"/>
  <c r="F192" i="19"/>
  <c r="F193" i="19"/>
  <c r="R182" i="19"/>
  <c r="R183" i="19"/>
  <c r="R184" i="19"/>
  <c r="R185" i="19"/>
  <c r="R186" i="19"/>
  <c r="R187" i="19"/>
  <c r="N182" i="19"/>
  <c r="N183" i="19"/>
  <c r="N184" i="19"/>
  <c r="N185" i="19"/>
  <c r="N186" i="19"/>
  <c r="N187" i="19"/>
  <c r="J182" i="19"/>
  <c r="J183" i="19"/>
  <c r="J184" i="19"/>
  <c r="J185" i="19"/>
  <c r="J186" i="19"/>
  <c r="J187" i="19"/>
  <c r="F182" i="19"/>
  <c r="F183" i="19"/>
  <c r="F184" i="19"/>
  <c r="F185" i="19"/>
  <c r="F186" i="19"/>
  <c r="F187" i="19"/>
  <c r="R176" i="19"/>
  <c r="R177" i="19"/>
  <c r="R178" i="19"/>
  <c r="R179" i="19"/>
  <c r="N176" i="19"/>
  <c r="N177" i="19"/>
  <c r="N178" i="19"/>
  <c r="N179" i="19"/>
  <c r="J176" i="19"/>
  <c r="J177" i="19"/>
  <c r="J178" i="19"/>
  <c r="J179" i="19"/>
  <c r="F176" i="19"/>
  <c r="F177" i="19"/>
  <c r="F178" i="19"/>
  <c r="F179" i="19"/>
  <c r="R159" i="19"/>
  <c r="R160" i="19"/>
  <c r="R161" i="19"/>
  <c r="R162" i="19"/>
  <c r="R163" i="19"/>
  <c r="R164" i="19"/>
  <c r="R165" i="19"/>
  <c r="R166" i="19"/>
  <c r="R167" i="19"/>
  <c r="R168" i="19"/>
  <c r="R169" i="19"/>
  <c r="R170" i="19"/>
  <c r="R171" i="19"/>
  <c r="R172" i="19"/>
  <c r="R173" i="19"/>
  <c r="N159" i="19"/>
  <c r="N160" i="19"/>
  <c r="N161" i="19"/>
  <c r="N162" i="19"/>
  <c r="N163" i="19"/>
  <c r="N164" i="19"/>
  <c r="N165" i="19"/>
  <c r="N166" i="19"/>
  <c r="N167" i="19"/>
  <c r="N168" i="19"/>
  <c r="N169" i="19"/>
  <c r="N170" i="19"/>
  <c r="N171" i="19"/>
  <c r="N172" i="19"/>
  <c r="N173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F159" i="19"/>
  <c r="F160" i="19"/>
  <c r="F161" i="19"/>
  <c r="F162" i="19"/>
  <c r="F163" i="19"/>
  <c r="F164" i="19"/>
  <c r="F165" i="19"/>
  <c r="F166" i="19"/>
  <c r="F167" i="19"/>
  <c r="F168" i="19"/>
  <c r="F169" i="19"/>
  <c r="F170" i="19"/>
  <c r="F171" i="19"/>
  <c r="F172" i="19"/>
  <c r="F173" i="19"/>
  <c r="R189" i="19"/>
  <c r="N189" i="19"/>
  <c r="J189" i="19"/>
  <c r="F189" i="19"/>
  <c r="R181" i="19"/>
  <c r="N181" i="19"/>
  <c r="J181" i="19"/>
  <c r="F181" i="19"/>
  <c r="R154" i="19"/>
  <c r="R155" i="19"/>
  <c r="R156" i="19"/>
  <c r="N154" i="19"/>
  <c r="N155" i="19"/>
  <c r="N156" i="19"/>
  <c r="J154" i="19"/>
  <c r="J155" i="19"/>
  <c r="J156" i="19"/>
  <c r="F154" i="19"/>
  <c r="F155" i="19"/>
  <c r="F156" i="19"/>
  <c r="R144" i="19"/>
  <c r="R145" i="19"/>
  <c r="R146" i="19"/>
  <c r="R147" i="19"/>
  <c r="R148" i="19"/>
  <c r="R149" i="19"/>
  <c r="R150" i="19"/>
  <c r="R151" i="19"/>
  <c r="N144" i="19"/>
  <c r="N145" i="19"/>
  <c r="N146" i="19"/>
  <c r="N147" i="19"/>
  <c r="N148" i="19"/>
  <c r="N149" i="19"/>
  <c r="N150" i="19"/>
  <c r="N151" i="19"/>
  <c r="J144" i="19"/>
  <c r="J145" i="19"/>
  <c r="J146" i="19"/>
  <c r="J147" i="19"/>
  <c r="J148" i="19"/>
  <c r="J149" i="19"/>
  <c r="J150" i="19"/>
  <c r="J151" i="19"/>
  <c r="F144" i="19"/>
  <c r="F145" i="19"/>
  <c r="F146" i="19"/>
  <c r="F147" i="19"/>
  <c r="F148" i="19"/>
  <c r="F149" i="19"/>
  <c r="F150" i="19"/>
  <c r="F151" i="19"/>
  <c r="R139" i="19"/>
  <c r="R140" i="19"/>
  <c r="R141" i="19"/>
  <c r="N139" i="19"/>
  <c r="N140" i="19"/>
  <c r="N141" i="19"/>
  <c r="J139" i="19"/>
  <c r="J140" i="19"/>
  <c r="J141" i="19"/>
  <c r="F139" i="19"/>
  <c r="F140" i="19"/>
  <c r="F141" i="19"/>
  <c r="R133" i="19"/>
  <c r="R134" i="19"/>
  <c r="N133" i="19"/>
  <c r="N134" i="19"/>
  <c r="J133" i="19"/>
  <c r="J134" i="19"/>
  <c r="F133" i="19"/>
  <c r="F134" i="19"/>
  <c r="R122" i="19"/>
  <c r="R123" i="19"/>
  <c r="R124" i="19"/>
  <c r="R125" i="19"/>
  <c r="R126" i="19"/>
  <c r="R127" i="19"/>
  <c r="R128" i="19"/>
  <c r="R129" i="19"/>
  <c r="R130" i="19"/>
  <c r="N122" i="19"/>
  <c r="N123" i="19"/>
  <c r="N124" i="19"/>
  <c r="N125" i="19"/>
  <c r="N126" i="19"/>
  <c r="N127" i="19"/>
  <c r="N128" i="19"/>
  <c r="N129" i="19"/>
  <c r="J122" i="19"/>
  <c r="J123" i="19"/>
  <c r="J124" i="19"/>
  <c r="J125" i="19"/>
  <c r="J126" i="19"/>
  <c r="J127" i="19"/>
  <c r="J128" i="19"/>
  <c r="J129" i="19"/>
  <c r="J130" i="19"/>
  <c r="F122" i="19"/>
  <c r="F123" i="19"/>
  <c r="F124" i="19"/>
  <c r="F125" i="19"/>
  <c r="F126" i="19"/>
  <c r="F127" i="19"/>
  <c r="F128" i="19"/>
  <c r="F129" i="19"/>
  <c r="F130" i="19"/>
  <c r="R113" i="19"/>
  <c r="R114" i="19"/>
  <c r="R115" i="19"/>
  <c r="R116" i="19"/>
  <c r="R117" i="19"/>
  <c r="R118" i="19"/>
  <c r="R119" i="19"/>
  <c r="N113" i="19"/>
  <c r="N114" i="19"/>
  <c r="N115" i="19"/>
  <c r="N116" i="19"/>
  <c r="N117" i="19"/>
  <c r="N118" i="19"/>
  <c r="N119" i="19"/>
  <c r="R109" i="19"/>
  <c r="R110" i="19"/>
  <c r="N109" i="19"/>
  <c r="N110" i="19"/>
  <c r="R105" i="19"/>
  <c r="R106" i="19"/>
  <c r="N105" i="19"/>
  <c r="N106" i="19"/>
  <c r="R100" i="19"/>
  <c r="R101" i="19"/>
  <c r="R102" i="19"/>
  <c r="N100" i="19"/>
  <c r="N101" i="19"/>
  <c r="N102" i="19"/>
  <c r="J113" i="19"/>
  <c r="J114" i="19"/>
  <c r="J115" i="19"/>
  <c r="J116" i="19"/>
  <c r="J117" i="19"/>
  <c r="J118" i="19"/>
  <c r="J119" i="19"/>
  <c r="J109" i="19"/>
  <c r="J110" i="19"/>
  <c r="J105" i="19"/>
  <c r="J106" i="19"/>
  <c r="J100" i="19"/>
  <c r="J101" i="19"/>
  <c r="J102" i="19"/>
  <c r="F113" i="19"/>
  <c r="F114" i="19"/>
  <c r="F115" i="19"/>
  <c r="F116" i="19"/>
  <c r="F117" i="19"/>
  <c r="F118" i="19"/>
  <c r="F119" i="19"/>
  <c r="F109" i="19"/>
  <c r="F110" i="19"/>
  <c r="F105" i="19"/>
  <c r="F106" i="19"/>
  <c r="F100" i="19"/>
  <c r="F101" i="19"/>
  <c r="F102" i="19"/>
  <c r="R90" i="19"/>
  <c r="R91" i="19"/>
  <c r="R92" i="19"/>
  <c r="R93" i="19"/>
  <c r="R94" i="19"/>
  <c r="R95" i="19"/>
  <c r="R96" i="19"/>
  <c r="R97" i="19"/>
  <c r="N90" i="19"/>
  <c r="N91" i="19"/>
  <c r="N92" i="19"/>
  <c r="N93" i="19"/>
  <c r="N94" i="19"/>
  <c r="N95" i="19"/>
  <c r="N96" i="19"/>
  <c r="N97" i="19"/>
  <c r="J90" i="19"/>
  <c r="J91" i="19"/>
  <c r="J92" i="19"/>
  <c r="J93" i="19"/>
  <c r="J94" i="19"/>
  <c r="J95" i="19"/>
  <c r="J96" i="19"/>
  <c r="J97" i="19"/>
  <c r="F90" i="19"/>
  <c r="F91" i="19"/>
  <c r="F92" i="19"/>
  <c r="F93" i="19"/>
  <c r="F94" i="19"/>
  <c r="F95" i="19"/>
  <c r="F96" i="19"/>
  <c r="F97" i="19"/>
  <c r="R86" i="19"/>
  <c r="R87" i="19"/>
  <c r="N86" i="19"/>
  <c r="N87" i="19"/>
  <c r="J86" i="19"/>
  <c r="J87" i="19"/>
  <c r="F86" i="19"/>
  <c r="F87" i="19"/>
  <c r="R77" i="19"/>
  <c r="R78" i="19"/>
  <c r="R79" i="19"/>
  <c r="R80" i="19"/>
  <c r="R81" i="19"/>
  <c r="R82" i="19"/>
  <c r="R83" i="19"/>
  <c r="N77" i="19"/>
  <c r="N78" i="19"/>
  <c r="N79" i="19"/>
  <c r="N80" i="19"/>
  <c r="N81" i="19"/>
  <c r="N82" i="19"/>
  <c r="N83" i="19"/>
  <c r="J77" i="19"/>
  <c r="J78" i="19"/>
  <c r="J79" i="19"/>
  <c r="J80" i="19"/>
  <c r="J81" i="19"/>
  <c r="J82" i="19"/>
  <c r="J83" i="19"/>
  <c r="F77" i="19"/>
  <c r="F78" i="19"/>
  <c r="F79" i="19"/>
  <c r="F80" i="19"/>
  <c r="F81" i="19"/>
  <c r="F82" i="19"/>
  <c r="F83" i="19"/>
  <c r="R71" i="19"/>
  <c r="R72" i="19"/>
  <c r="R73" i="19"/>
  <c r="R74" i="19"/>
  <c r="N71" i="19"/>
  <c r="N72" i="19"/>
  <c r="N73" i="19"/>
  <c r="N74" i="19"/>
  <c r="J71" i="19"/>
  <c r="J72" i="19"/>
  <c r="J73" i="19"/>
  <c r="J74" i="19"/>
  <c r="F71" i="19"/>
  <c r="F72" i="19"/>
  <c r="F73" i="19"/>
  <c r="F74" i="19"/>
  <c r="R63" i="19"/>
  <c r="N63" i="19"/>
  <c r="J63" i="19"/>
  <c r="F63" i="19"/>
  <c r="R54" i="19"/>
  <c r="R55" i="19"/>
  <c r="N54" i="19"/>
  <c r="N55" i="19"/>
  <c r="J54" i="19"/>
  <c r="J55" i="19"/>
  <c r="F54" i="19"/>
  <c r="F55" i="19"/>
  <c r="R49" i="19"/>
  <c r="R50" i="19"/>
  <c r="R51" i="19"/>
  <c r="N49" i="19"/>
  <c r="N50" i="19"/>
  <c r="N51" i="19"/>
  <c r="J49" i="19"/>
  <c r="J50" i="19"/>
  <c r="J51" i="19"/>
  <c r="F49" i="19"/>
  <c r="F50" i="19"/>
  <c r="F51" i="19"/>
  <c r="R43" i="19"/>
  <c r="R44" i="19"/>
  <c r="R45" i="19"/>
  <c r="R46" i="19"/>
  <c r="R38" i="19"/>
  <c r="R39" i="19"/>
  <c r="R40" i="19"/>
  <c r="N43" i="19"/>
  <c r="N44" i="19"/>
  <c r="N45" i="19"/>
  <c r="N46" i="19"/>
  <c r="N38" i="19"/>
  <c r="N39" i="19"/>
  <c r="N40" i="19"/>
  <c r="J43" i="19"/>
  <c r="J44" i="19"/>
  <c r="J45" i="19"/>
  <c r="J46" i="19"/>
  <c r="J38" i="19"/>
  <c r="J39" i="19"/>
  <c r="J40" i="19"/>
  <c r="F43" i="19"/>
  <c r="F44" i="19"/>
  <c r="F45" i="19"/>
  <c r="F46" i="19"/>
  <c r="F38" i="19"/>
  <c r="F39" i="19"/>
  <c r="F40" i="19"/>
  <c r="R34" i="19"/>
  <c r="R35" i="19"/>
  <c r="N34" i="19"/>
  <c r="N35" i="19"/>
  <c r="J34" i="19"/>
  <c r="J35" i="19"/>
  <c r="F32" i="19"/>
  <c r="F34" i="19"/>
  <c r="F35" i="19"/>
  <c r="R24" i="19"/>
  <c r="R25" i="19"/>
  <c r="R26" i="19"/>
  <c r="R27" i="19"/>
  <c r="R28" i="19"/>
  <c r="R29" i="19"/>
  <c r="R30" i="19"/>
  <c r="R31" i="19"/>
  <c r="N24" i="19"/>
  <c r="N25" i="19"/>
  <c r="N26" i="19"/>
  <c r="N27" i="19"/>
  <c r="N28" i="19"/>
  <c r="N29" i="19"/>
  <c r="N30" i="19"/>
  <c r="N31" i="19"/>
  <c r="J24" i="19"/>
  <c r="J25" i="19"/>
  <c r="J26" i="19"/>
  <c r="J27" i="19"/>
  <c r="J28" i="19"/>
  <c r="J29" i="19"/>
  <c r="J30" i="19"/>
  <c r="J31" i="19"/>
  <c r="F31" i="19"/>
  <c r="F24" i="19"/>
  <c r="F25" i="19"/>
  <c r="F26" i="19"/>
  <c r="F27" i="19"/>
  <c r="F28" i="19"/>
  <c r="F29" i="19"/>
  <c r="F30" i="19"/>
  <c r="R175" i="19"/>
  <c r="N175" i="19"/>
  <c r="J175" i="19"/>
  <c r="F175" i="19"/>
  <c r="R158" i="19"/>
  <c r="N158" i="19"/>
  <c r="J158" i="19"/>
  <c r="F158" i="19"/>
  <c r="R153" i="19"/>
  <c r="N153" i="19"/>
  <c r="J153" i="19"/>
  <c r="F153" i="19"/>
  <c r="R143" i="19"/>
  <c r="N143" i="19"/>
  <c r="J143" i="19"/>
  <c r="F143" i="19"/>
  <c r="N130" i="19"/>
  <c r="R138" i="19"/>
  <c r="N138" i="19"/>
  <c r="J138" i="19"/>
  <c r="F138" i="19"/>
  <c r="R132" i="19"/>
  <c r="N132" i="19"/>
  <c r="J132" i="19"/>
  <c r="F132" i="19"/>
  <c r="R121" i="19"/>
  <c r="N121" i="19"/>
  <c r="J121" i="19"/>
  <c r="F121" i="19"/>
  <c r="R112" i="19"/>
  <c r="R108" i="19"/>
  <c r="R104" i="19"/>
  <c r="N112" i="19"/>
  <c r="N108" i="19"/>
  <c r="N104" i="19"/>
  <c r="J112" i="19"/>
  <c r="J108" i="19"/>
  <c r="J104" i="19"/>
  <c r="F112" i="19"/>
  <c r="F108" i="19"/>
  <c r="F104" i="19"/>
  <c r="R99" i="19"/>
  <c r="N99" i="19"/>
  <c r="J99" i="19"/>
  <c r="F99" i="19"/>
  <c r="R89" i="19"/>
  <c r="N89" i="19"/>
  <c r="J89" i="19"/>
  <c r="F89" i="19"/>
  <c r="R85" i="19"/>
  <c r="N85" i="19"/>
  <c r="J85" i="19"/>
  <c r="F85" i="19"/>
  <c r="R76" i="19"/>
  <c r="N76" i="19"/>
  <c r="J76" i="19"/>
  <c r="F76" i="19"/>
  <c r="R70" i="19"/>
  <c r="N70" i="19"/>
  <c r="J70" i="19"/>
  <c r="F70" i="19"/>
  <c r="R65" i="19"/>
  <c r="N65" i="19"/>
  <c r="J65" i="19"/>
  <c r="F65" i="19"/>
  <c r="R42" i="19"/>
  <c r="N42" i="19"/>
  <c r="J42" i="19"/>
  <c r="F42" i="19"/>
  <c r="R62" i="19"/>
  <c r="N62" i="19"/>
  <c r="J62" i="19"/>
  <c r="F62" i="19"/>
  <c r="R53" i="19"/>
  <c r="N53" i="19"/>
  <c r="J53" i="19"/>
  <c r="F53" i="19"/>
  <c r="R48" i="19"/>
  <c r="N48" i="19"/>
  <c r="J48" i="19"/>
  <c r="F48" i="19"/>
  <c r="R37" i="19"/>
  <c r="N37" i="19"/>
  <c r="J37" i="19"/>
  <c r="F37" i="19"/>
  <c r="R33" i="19"/>
  <c r="N33" i="19"/>
  <c r="J33" i="19"/>
  <c r="F33" i="19"/>
  <c r="R23" i="19"/>
  <c r="N23" i="19"/>
  <c r="J23" i="19"/>
  <c r="F23" i="19"/>
  <c r="R17" i="19"/>
  <c r="N17" i="19"/>
  <c r="J17" i="19"/>
  <c r="F17" i="19"/>
  <c r="R10" i="19"/>
  <c r="N10" i="19"/>
  <c r="J10" i="19"/>
  <c r="J8" i="19"/>
  <c r="I6" i="21"/>
  <c r="F10" i="19"/>
  <c r="F8" i="19"/>
  <c r="F6" i="21"/>
  <c r="G57" i="11"/>
  <c r="G42" i="11"/>
  <c r="I42" i="11"/>
  <c r="H58" i="11"/>
  <c r="I60" i="11"/>
  <c r="G58" i="11"/>
  <c r="I58" i="11"/>
  <c r="H55" i="11"/>
  <c r="R258" i="19"/>
  <c r="Q258" i="19"/>
  <c r="Q261" i="19"/>
  <c r="P258" i="19"/>
  <c r="P261" i="19"/>
  <c r="R254" i="19"/>
  <c r="R261" i="19"/>
  <c r="Q254" i="19"/>
  <c r="P254" i="19"/>
  <c r="R247" i="19"/>
  <c r="Q247" i="19"/>
  <c r="P247" i="19"/>
  <c r="R239" i="19"/>
  <c r="Q239" i="19"/>
  <c r="N39" i="21"/>
  <c r="P239" i="19"/>
  <c r="M39" i="21"/>
  <c r="R232" i="19"/>
  <c r="Q232" i="19"/>
  <c r="P232" i="19"/>
  <c r="Q227" i="19"/>
  <c r="P227" i="19"/>
  <c r="R216" i="19"/>
  <c r="Q216" i="19"/>
  <c r="P216" i="19"/>
  <c r="R207" i="19"/>
  <c r="Q207" i="19"/>
  <c r="P207" i="19"/>
  <c r="R199" i="19"/>
  <c r="Q199" i="19"/>
  <c r="P199" i="19"/>
  <c r="R194" i="19"/>
  <c r="Q194" i="19"/>
  <c r="P194" i="19"/>
  <c r="R188" i="19"/>
  <c r="Q188" i="19"/>
  <c r="P188" i="19"/>
  <c r="R180" i="19"/>
  <c r="Q180" i="19"/>
  <c r="P180" i="19"/>
  <c r="R174" i="19"/>
  <c r="Q174" i="19"/>
  <c r="P174" i="19"/>
  <c r="R152" i="19"/>
  <c r="Q152" i="19"/>
  <c r="P152" i="19"/>
  <c r="R137" i="19"/>
  <c r="Q137" i="19"/>
  <c r="P137" i="19"/>
  <c r="R131" i="19"/>
  <c r="Q131" i="19"/>
  <c r="P131" i="19"/>
  <c r="R120" i="19"/>
  <c r="Q120" i="19"/>
  <c r="P120" i="19"/>
  <c r="R111" i="19"/>
  <c r="Q111" i="19"/>
  <c r="P111" i="19"/>
  <c r="R107" i="19"/>
  <c r="Q107" i="19"/>
  <c r="P107" i="19"/>
  <c r="R103" i="19"/>
  <c r="Q103" i="19"/>
  <c r="P103" i="19"/>
  <c r="R98" i="19"/>
  <c r="Q98" i="19"/>
  <c r="P98" i="19"/>
  <c r="R88" i="19"/>
  <c r="Q88" i="19"/>
  <c r="P88" i="19"/>
  <c r="R75" i="19"/>
  <c r="Q75" i="19"/>
  <c r="P75" i="19"/>
  <c r="R69" i="19"/>
  <c r="Q69" i="19"/>
  <c r="Q252" i="19"/>
  <c r="N41" i="21"/>
  <c r="P69" i="19"/>
  <c r="R64" i="19"/>
  <c r="Q64" i="19"/>
  <c r="P64" i="19"/>
  <c r="R61" i="19"/>
  <c r="Q61" i="19"/>
  <c r="P61" i="19"/>
  <c r="R56" i="19"/>
  <c r="Q56" i="19"/>
  <c r="P56" i="19"/>
  <c r="R52" i="19"/>
  <c r="Q52" i="19"/>
  <c r="P52" i="19"/>
  <c r="R47" i="19"/>
  <c r="Q47" i="19"/>
  <c r="P47" i="19"/>
  <c r="Q36" i="19"/>
  <c r="P36" i="19"/>
  <c r="R32" i="19"/>
  <c r="Q32" i="19"/>
  <c r="P32" i="19"/>
  <c r="R22" i="19"/>
  <c r="Q22" i="19"/>
  <c r="N8" i="21"/>
  <c r="P22" i="19"/>
  <c r="M8" i="21"/>
  <c r="Q15" i="19"/>
  <c r="P15" i="19"/>
  <c r="M261" i="19"/>
  <c r="M258" i="19"/>
  <c r="N258" i="19"/>
  <c r="M254" i="19"/>
  <c r="N254" i="19"/>
  <c r="N261" i="19"/>
  <c r="M247" i="19"/>
  <c r="N247" i="19"/>
  <c r="N239" i="19"/>
  <c r="M239" i="19"/>
  <c r="M232" i="19"/>
  <c r="N232" i="19"/>
  <c r="M227" i="19"/>
  <c r="N227" i="19"/>
  <c r="M216" i="19"/>
  <c r="N216" i="19"/>
  <c r="M207" i="19"/>
  <c r="N207" i="19"/>
  <c r="M199" i="19"/>
  <c r="N199" i="19"/>
  <c r="M194" i="19"/>
  <c r="N194" i="19"/>
  <c r="M188" i="19"/>
  <c r="N188" i="19"/>
  <c r="M180" i="19"/>
  <c r="N180" i="19"/>
  <c r="M174" i="19"/>
  <c r="N174" i="19"/>
  <c r="M157" i="19"/>
  <c r="N157" i="19"/>
  <c r="M152" i="19"/>
  <c r="N152" i="19"/>
  <c r="M142" i="19"/>
  <c r="N142" i="19"/>
  <c r="M137" i="19"/>
  <c r="N137" i="19"/>
  <c r="M131" i="19"/>
  <c r="N131" i="19"/>
  <c r="M120" i="19"/>
  <c r="N120" i="19"/>
  <c r="M111" i="19"/>
  <c r="N111" i="19"/>
  <c r="M107" i="19"/>
  <c r="N107" i="19"/>
  <c r="M103" i="19"/>
  <c r="N103" i="19"/>
  <c r="M98" i="19"/>
  <c r="N98" i="19"/>
  <c r="M88" i="19"/>
  <c r="N88" i="19"/>
  <c r="M75" i="19"/>
  <c r="N75" i="19"/>
  <c r="M69" i="19"/>
  <c r="N69" i="19"/>
  <c r="M64" i="19"/>
  <c r="N64" i="19"/>
  <c r="M61" i="19"/>
  <c r="N61" i="19"/>
  <c r="M56" i="19"/>
  <c r="N56" i="19"/>
  <c r="M52" i="19"/>
  <c r="N52" i="19"/>
  <c r="M47" i="19"/>
  <c r="N47" i="19"/>
  <c r="M36" i="19"/>
  <c r="N36" i="19"/>
  <c r="M32" i="19"/>
  <c r="N32" i="19"/>
  <c r="M22" i="19"/>
  <c r="K8" i="21"/>
  <c r="N22" i="19"/>
  <c r="L8" i="21"/>
  <c r="M15" i="19"/>
  <c r="K7" i="21"/>
  <c r="N15" i="19"/>
  <c r="L7" i="21"/>
  <c r="I8" i="19"/>
  <c r="H6" i="21"/>
  <c r="I258" i="19"/>
  <c r="J258" i="19"/>
  <c r="I254" i="19"/>
  <c r="J254" i="19"/>
  <c r="J261" i="19"/>
  <c r="I247" i="19"/>
  <c r="J247" i="19"/>
  <c r="I239" i="19"/>
  <c r="J239" i="19"/>
  <c r="I232" i="19"/>
  <c r="J232" i="19"/>
  <c r="I227" i="19"/>
  <c r="J227" i="19"/>
  <c r="I216" i="19"/>
  <c r="J216" i="19"/>
  <c r="I207" i="19"/>
  <c r="J207" i="19"/>
  <c r="I199" i="19"/>
  <c r="J199" i="19"/>
  <c r="I194" i="19"/>
  <c r="J194" i="19"/>
  <c r="I188" i="19"/>
  <c r="J188" i="19"/>
  <c r="I180" i="19"/>
  <c r="J180" i="19"/>
  <c r="I174" i="19"/>
  <c r="J174" i="19"/>
  <c r="I157" i="19"/>
  <c r="J157" i="19"/>
  <c r="I152" i="19"/>
  <c r="J152" i="19"/>
  <c r="I142" i="19"/>
  <c r="J142" i="19"/>
  <c r="I137" i="19"/>
  <c r="J137" i="19"/>
  <c r="I131" i="19"/>
  <c r="J131" i="19"/>
  <c r="I120" i="19"/>
  <c r="J120" i="19"/>
  <c r="I111" i="19"/>
  <c r="J111" i="19"/>
  <c r="I107" i="19"/>
  <c r="J107" i="19"/>
  <c r="I103" i="19"/>
  <c r="J103" i="19"/>
  <c r="I98" i="19"/>
  <c r="J98" i="19"/>
  <c r="I88" i="19"/>
  <c r="J88" i="19"/>
  <c r="I75" i="19"/>
  <c r="J75" i="19"/>
  <c r="I69" i="19"/>
  <c r="J69" i="19"/>
  <c r="I64" i="19"/>
  <c r="J64" i="19"/>
  <c r="I61" i="19"/>
  <c r="J61" i="19"/>
  <c r="I56" i="19"/>
  <c r="J56" i="19"/>
  <c r="I52" i="19"/>
  <c r="J52" i="19"/>
  <c r="I47" i="19"/>
  <c r="J47" i="19"/>
  <c r="I36" i="19"/>
  <c r="J36" i="19"/>
  <c r="I32" i="19"/>
  <c r="J32" i="19"/>
  <c r="I22" i="19"/>
  <c r="H8" i="21"/>
  <c r="J22" i="19"/>
  <c r="I8" i="21"/>
  <c r="I15" i="19"/>
  <c r="H7" i="21"/>
  <c r="J15" i="19"/>
  <c r="I7" i="21"/>
  <c r="E254" i="19"/>
  <c r="F254" i="19"/>
  <c r="E247" i="19"/>
  <c r="F247" i="19"/>
  <c r="E239" i="19"/>
  <c r="F239" i="19"/>
  <c r="E232" i="19"/>
  <c r="F232" i="19"/>
  <c r="E227" i="19"/>
  <c r="F227" i="19"/>
  <c r="E216" i="19"/>
  <c r="F216" i="19"/>
  <c r="E207" i="19"/>
  <c r="F207" i="19"/>
  <c r="E199" i="19"/>
  <c r="F199" i="19"/>
  <c r="E194" i="19"/>
  <c r="F194" i="19"/>
  <c r="E188" i="19"/>
  <c r="F188" i="19"/>
  <c r="E180" i="19"/>
  <c r="F180" i="19"/>
  <c r="E174" i="19"/>
  <c r="F174" i="19"/>
  <c r="E157" i="19"/>
  <c r="F157" i="19"/>
  <c r="E152" i="19"/>
  <c r="F152" i="19"/>
  <c r="E142" i="19"/>
  <c r="F142" i="19"/>
  <c r="E137" i="19"/>
  <c r="F137" i="19"/>
  <c r="E131" i="19"/>
  <c r="F131" i="19"/>
  <c r="E120" i="19"/>
  <c r="F120" i="19"/>
  <c r="E111" i="19"/>
  <c r="F111" i="19"/>
  <c r="E107" i="19"/>
  <c r="F107" i="19"/>
  <c r="E103" i="19"/>
  <c r="F103" i="19"/>
  <c r="E98" i="19"/>
  <c r="F98" i="19"/>
  <c r="E88" i="19"/>
  <c r="F88" i="19"/>
  <c r="E75" i="19"/>
  <c r="F75" i="19"/>
  <c r="E69" i="19"/>
  <c r="F69" i="19"/>
  <c r="E64" i="19"/>
  <c r="F64" i="19"/>
  <c r="E61" i="19"/>
  <c r="F61" i="19"/>
  <c r="E56" i="19"/>
  <c r="F56" i="19"/>
  <c r="E52" i="19"/>
  <c r="F52" i="19"/>
  <c r="E47" i="19"/>
  <c r="F47" i="19"/>
  <c r="E36" i="19"/>
  <c r="F36" i="19"/>
  <c r="E32" i="19"/>
  <c r="E22" i="19"/>
  <c r="E8" i="21"/>
  <c r="F22" i="19"/>
  <c r="F8" i="21"/>
  <c r="F15" i="19"/>
  <c r="F7" i="21"/>
  <c r="E8" i="19"/>
  <c r="E6" i="21"/>
  <c r="P252" i="19"/>
  <c r="M41" i="21"/>
  <c r="Q60" i="19"/>
  <c r="N14" i="21"/>
  <c r="N7" i="21"/>
  <c r="P60" i="19"/>
  <c r="M14" i="21"/>
  <c r="M7" i="21"/>
  <c r="M60" i="19"/>
  <c r="K14" i="21"/>
  <c r="M252" i="19"/>
  <c r="I261" i="19"/>
  <c r="E60" i="19"/>
  <c r="I252" i="19"/>
  <c r="N252" i="19"/>
  <c r="F252" i="19"/>
  <c r="J252" i="19"/>
  <c r="N60" i="19"/>
  <c r="L14" i="21"/>
  <c r="F60" i="19"/>
  <c r="F14" i="21"/>
  <c r="J60" i="19"/>
  <c r="I14" i="21"/>
  <c r="I60" i="19"/>
  <c r="H14" i="21"/>
  <c r="E252" i="19"/>
  <c r="M253" i="19"/>
  <c r="M262" i="19"/>
  <c r="K46" i="21"/>
  <c r="Q253" i="19"/>
  <c r="P253" i="19"/>
  <c r="P262" i="19"/>
  <c r="M46" i="21"/>
  <c r="E253" i="19"/>
  <c r="E14" i="21"/>
  <c r="I253" i="19"/>
  <c r="N253" i="19"/>
  <c r="F253" i="19"/>
  <c r="J253" i="19"/>
  <c r="K42" i="21"/>
  <c r="N42" i="21"/>
  <c r="Q262" i="19"/>
  <c r="N46" i="21"/>
  <c r="M42" i="21"/>
  <c r="N262" i="19"/>
  <c r="L46" i="21"/>
  <c r="L42" i="21"/>
  <c r="I262" i="19"/>
  <c r="H46" i="21"/>
  <c r="H42" i="21"/>
  <c r="J262" i="19"/>
  <c r="I46" i="21"/>
  <c r="I42" i="21"/>
  <c r="E42" i="21"/>
  <c r="E262" i="19"/>
  <c r="E46" i="21"/>
  <c r="F42" i="21"/>
  <c r="F262" i="19"/>
  <c r="F46" i="21"/>
  <c r="E33" i="11"/>
  <c r="H57" i="11"/>
  <c r="I57" i="11"/>
  <c r="H56" i="11"/>
  <c r="I56" i="11"/>
  <c r="I55" i="11"/>
  <c r="I54" i="11"/>
  <c r="E48" i="11"/>
  <c r="J39" i="11"/>
  <c r="L39" i="11"/>
  <c r="J40" i="11"/>
  <c r="J42" i="11"/>
  <c r="J41" i="11"/>
  <c r="L41" i="11"/>
  <c r="L40" i="11"/>
  <c r="L42" i="11"/>
  <c r="J58" i="11"/>
  <c r="L58" i="11"/>
  <c r="J60" i="11"/>
  <c r="L60" i="11"/>
  <c r="J57" i="11"/>
  <c r="L57" i="11"/>
  <c r="J55" i="11"/>
  <c r="L55" i="11"/>
  <c r="J54" i="11"/>
  <c r="L54" i="11"/>
  <c r="J56" i="11"/>
  <c r="L56" i="11"/>
  <c r="D17" i="23"/>
  <c r="C3" i="21"/>
  <c r="D1" i="23"/>
  <c r="C4" i="19"/>
  <c r="O44" i="21"/>
  <c r="L258" i="19"/>
  <c r="H258" i="19"/>
  <c r="D258" i="19"/>
  <c r="D44" i="21"/>
  <c r="O43" i="21"/>
  <c r="L254" i="19"/>
  <c r="H254" i="19"/>
  <c r="D254" i="19"/>
  <c r="O40" i="21"/>
  <c r="L247" i="19"/>
  <c r="H247" i="19"/>
  <c r="D247" i="19"/>
  <c r="D40" i="21"/>
  <c r="O39" i="21"/>
  <c r="L239" i="19"/>
  <c r="H239" i="19"/>
  <c r="D239" i="19"/>
  <c r="D39" i="21"/>
  <c r="O38" i="21"/>
  <c r="L232" i="19"/>
  <c r="H232" i="19"/>
  <c r="D232" i="19"/>
  <c r="D38" i="21"/>
  <c r="O37" i="21"/>
  <c r="L227" i="19"/>
  <c r="H227" i="19"/>
  <c r="D227" i="19"/>
  <c r="D37" i="21"/>
  <c r="O36" i="21"/>
  <c r="L216" i="19"/>
  <c r="H216" i="19"/>
  <c r="D216" i="19"/>
  <c r="D36" i="21"/>
  <c r="O35" i="21"/>
  <c r="L207" i="19"/>
  <c r="H207" i="19"/>
  <c r="D207" i="19"/>
  <c r="D35" i="21"/>
  <c r="O34" i="21"/>
  <c r="L199" i="19"/>
  <c r="H199" i="19"/>
  <c r="D199" i="19"/>
  <c r="D34" i="21"/>
  <c r="O33" i="21"/>
  <c r="L194" i="19"/>
  <c r="H194" i="19"/>
  <c r="D194" i="19"/>
  <c r="D33" i="21"/>
  <c r="O32" i="21"/>
  <c r="L188" i="19"/>
  <c r="H188" i="19"/>
  <c r="D188" i="19"/>
  <c r="D32" i="21"/>
  <c r="O31" i="21"/>
  <c r="L180" i="19"/>
  <c r="H180" i="19"/>
  <c r="D180" i="19"/>
  <c r="D31" i="21"/>
  <c r="O30" i="21"/>
  <c r="L174" i="19"/>
  <c r="H174" i="19"/>
  <c r="D174" i="19"/>
  <c r="D30" i="21"/>
  <c r="R157" i="19"/>
  <c r="O29" i="21"/>
  <c r="L157" i="19"/>
  <c r="H157" i="19"/>
  <c r="D157" i="19"/>
  <c r="D29" i="21"/>
  <c r="O28" i="21"/>
  <c r="L152" i="19"/>
  <c r="H152" i="19"/>
  <c r="D152" i="19"/>
  <c r="D28" i="21"/>
  <c r="R142" i="19"/>
  <c r="L142" i="19"/>
  <c r="H142" i="19"/>
  <c r="D142" i="19"/>
  <c r="D27" i="21"/>
  <c r="O26" i="21"/>
  <c r="L137" i="19"/>
  <c r="H137" i="19"/>
  <c r="D137" i="19"/>
  <c r="D26" i="21"/>
  <c r="O25" i="21"/>
  <c r="L131" i="19"/>
  <c r="H131" i="19"/>
  <c r="D131" i="19"/>
  <c r="D25" i="21"/>
  <c r="O24" i="21"/>
  <c r="L120" i="19"/>
  <c r="H120" i="19"/>
  <c r="D120" i="19"/>
  <c r="D24" i="21"/>
  <c r="O23" i="21"/>
  <c r="L111" i="19"/>
  <c r="H111" i="19"/>
  <c r="D111" i="19"/>
  <c r="D23" i="21"/>
  <c r="O22" i="21"/>
  <c r="L107" i="19"/>
  <c r="H107" i="19"/>
  <c r="D107" i="19"/>
  <c r="D22" i="21"/>
  <c r="O21" i="21"/>
  <c r="L103" i="19"/>
  <c r="H103" i="19"/>
  <c r="D103" i="19"/>
  <c r="D21" i="21"/>
  <c r="O20" i="21"/>
  <c r="L98" i="19"/>
  <c r="H98" i="19"/>
  <c r="D98" i="19"/>
  <c r="D20" i="21"/>
  <c r="O19" i="21"/>
  <c r="L88" i="19"/>
  <c r="H88" i="19"/>
  <c r="D88" i="19"/>
  <c r="D19" i="21"/>
  <c r="O18" i="21"/>
  <c r="L75" i="19"/>
  <c r="H75" i="19"/>
  <c r="D75" i="19"/>
  <c r="D18" i="21"/>
  <c r="O17" i="21"/>
  <c r="L69" i="19"/>
  <c r="H69" i="19"/>
  <c r="D69" i="19"/>
  <c r="D17" i="21"/>
  <c r="O16" i="21"/>
  <c r="L64" i="19"/>
  <c r="H64" i="19"/>
  <c r="D64" i="19"/>
  <c r="D16" i="21"/>
  <c r="O15" i="21"/>
  <c r="L61" i="19"/>
  <c r="H61" i="19"/>
  <c r="D61" i="19"/>
  <c r="D15" i="21"/>
  <c r="O13" i="21"/>
  <c r="L56" i="19"/>
  <c r="H56" i="19"/>
  <c r="D56" i="19"/>
  <c r="D13" i="21"/>
  <c r="O12" i="21"/>
  <c r="L52" i="19"/>
  <c r="H52" i="19"/>
  <c r="D52" i="19"/>
  <c r="D12" i="21"/>
  <c r="O11" i="21"/>
  <c r="L47" i="19"/>
  <c r="H47" i="19"/>
  <c r="D47" i="19"/>
  <c r="D11" i="21"/>
  <c r="R36" i="19"/>
  <c r="O10" i="21"/>
  <c r="L36" i="19"/>
  <c r="H36" i="19"/>
  <c r="D36" i="19"/>
  <c r="D10" i="21"/>
  <c r="O9" i="21"/>
  <c r="L32" i="19"/>
  <c r="H32" i="19"/>
  <c r="D32" i="19"/>
  <c r="D9" i="21"/>
  <c r="O8" i="21"/>
  <c r="L22" i="19"/>
  <c r="J8" i="21"/>
  <c r="H22" i="19"/>
  <c r="G8" i="21"/>
  <c r="D22" i="19"/>
  <c r="D8" i="21"/>
  <c r="R15" i="19"/>
  <c r="O7" i="21"/>
  <c r="L15" i="19"/>
  <c r="J7" i="21"/>
  <c r="H15" i="19"/>
  <c r="G7" i="21"/>
  <c r="D7" i="21"/>
  <c r="R8" i="19"/>
  <c r="O6" i="21"/>
  <c r="L8" i="19"/>
  <c r="J6" i="21"/>
  <c r="H8" i="19"/>
  <c r="G6" i="21"/>
  <c r="D8" i="19"/>
  <c r="D6" i="21"/>
  <c r="O27" i="21"/>
  <c r="R252" i="19"/>
  <c r="O41" i="21"/>
  <c r="R60" i="19"/>
  <c r="D261" i="19"/>
  <c r="D45" i="21"/>
  <c r="D43" i="21"/>
  <c r="O45" i="21"/>
  <c r="L261" i="19"/>
  <c r="H261" i="19"/>
  <c r="L60" i="19"/>
  <c r="J14" i="21"/>
  <c r="H60" i="19"/>
  <c r="G14" i="21"/>
  <c r="D60" i="19"/>
  <c r="D14" i="21"/>
  <c r="D252" i="19"/>
  <c r="D41" i="21"/>
  <c r="H252" i="19"/>
  <c r="L252" i="19"/>
  <c r="R253" i="19"/>
  <c r="R262" i="19"/>
  <c r="O14" i="21"/>
  <c r="L253" i="19"/>
  <c r="J42" i="21"/>
  <c r="H253" i="19"/>
  <c r="G42" i="21"/>
  <c r="D253" i="19"/>
  <c r="O46" i="21"/>
  <c r="O42" i="21"/>
  <c r="L262" i="19"/>
  <c r="J46" i="21"/>
  <c r="H262" i="19"/>
  <c r="G46" i="21"/>
  <c r="D262" i="19"/>
  <c r="D46" i="21"/>
  <c r="D4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Berit Grøtta Endresplass</author>
    <author>Bjørn Greger Bergem</author>
  </authors>
  <commentList>
    <comment ref="E44" authorId="0" shapeId="0" xr:uid="{6063A09D-A154-4C66-921A-59273637ED66}">
      <text>
        <r>
          <rPr>
            <sz val="9"/>
            <color indexed="81"/>
            <rFont val="Tahoma"/>
            <family val="2"/>
          </rPr>
          <t xml:space="preserve">Legg inn hvilket år satsen gjelder for.
</t>
        </r>
      </text>
    </comment>
    <comment ref="E47" authorId="0" shapeId="0" xr:uid="{995150FE-9654-4710-9D62-1D8141F82021}">
      <text>
        <r>
          <rPr>
            <sz val="9"/>
            <color indexed="81"/>
            <rFont val="Tahoma"/>
            <family val="2"/>
          </rPr>
          <t xml:space="preserve">Legg inn siste kjente sats for elevtilskudd.
</t>
        </r>
      </text>
    </comment>
    <comment ref="E50" authorId="1" shapeId="0" xr:uid="{F96ACE12-4755-4FF0-8824-46F7C5770B26}">
      <text>
        <r>
          <rPr>
            <sz val="9"/>
            <color indexed="81"/>
            <rFont val="Tahoma"/>
            <family val="2"/>
          </rPr>
          <t xml:space="preserve">Legg in skolens godkjente kapasitet
</t>
        </r>
      </text>
    </comment>
    <comment ref="C54" authorId="0" shapeId="0" xr:uid="{CFACEDF9-85A2-4248-B9E6-6F2C7AB3C099}">
      <text>
        <r>
          <rPr>
            <sz val="9"/>
            <color indexed="81"/>
            <rFont val="Tahoma"/>
            <family val="2"/>
          </rPr>
          <t xml:space="preserve">Legg inn faktisk antall elever skolen forventer å ha på høsten.
</t>
        </r>
      </text>
    </comment>
    <comment ref="D54" authorId="0" shapeId="0" xr:uid="{860B4DFE-D30B-4E59-9CC7-735A4036D66B}">
      <text>
        <r>
          <rPr>
            <sz val="9"/>
            <color indexed="81"/>
            <rFont val="Tahoma"/>
            <family val="2"/>
          </rPr>
          <t xml:space="preserve">Legg inn antall EDT-elever som skolen forventer å ha på høsten.
</t>
        </r>
      </text>
    </comment>
    <comment ref="C55" authorId="0" shapeId="0" xr:uid="{53CA3A92-72F1-43F4-9DC5-D179D9027457}">
      <text>
        <r>
          <rPr>
            <sz val="9"/>
            <color indexed="81"/>
            <rFont val="Tahoma"/>
            <family val="2"/>
          </rPr>
          <t xml:space="preserve">Legg inn faktisk antall elever skolen forventer å ha på høsten.
</t>
        </r>
      </text>
    </comment>
    <comment ref="D55" authorId="0" shapeId="0" xr:uid="{F9F3A520-4935-484B-9C58-A43C3E69129F}">
      <text>
        <r>
          <rPr>
            <sz val="9"/>
            <color indexed="81"/>
            <rFont val="Tahoma"/>
            <family val="2"/>
          </rPr>
          <t xml:space="preserve">Legg inn antall EDT-elever som skolen forventer å ha på høsten.
</t>
        </r>
      </text>
    </comment>
    <comment ref="C56" authorId="0" shapeId="0" xr:uid="{99A5BFC6-BA6F-464A-8267-583DBB379A8A}">
      <text>
        <r>
          <rPr>
            <sz val="9"/>
            <color indexed="81"/>
            <rFont val="Tahoma"/>
            <family val="2"/>
          </rPr>
          <t xml:space="preserve">Legg inn faktisk antall elever skolen forventer å ha på høsten.
</t>
        </r>
      </text>
    </comment>
    <comment ref="D56" authorId="0" shapeId="0" xr:uid="{8EA9236E-C4CC-4D65-83A0-4EB0DED33825}">
      <text>
        <r>
          <rPr>
            <sz val="9"/>
            <color indexed="81"/>
            <rFont val="Tahoma"/>
            <family val="2"/>
          </rPr>
          <t xml:space="preserve">Legg inn antall EDT-elever som skolen forventer å ha på høsten.
</t>
        </r>
      </text>
    </comment>
    <comment ref="C57" authorId="0" shapeId="0" xr:uid="{8B5EC2D7-ADE5-496D-A766-6220558C9B26}">
      <text>
        <r>
          <rPr>
            <sz val="9"/>
            <color indexed="81"/>
            <rFont val="Tahoma"/>
            <family val="2"/>
          </rPr>
          <t xml:space="preserve">Legg inn faktisk antall elever skolen forventer å ha på høsten.
</t>
        </r>
      </text>
    </comment>
    <comment ref="D57" authorId="0" shapeId="0" xr:uid="{AA1D898D-B52E-4E9A-9285-F5E3AB69F36B}">
      <text>
        <r>
          <rPr>
            <sz val="9"/>
            <color indexed="81"/>
            <rFont val="Tahoma"/>
            <family val="2"/>
          </rPr>
          <t xml:space="preserve">Legg inn antall EDT-elever som skolen forventer å ha på høsten.
</t>
        </r>
      </text>
    </comment>
    <comment ref="C58" authorId="0" shapeId="0" xr:uid="{4D48F295-4E60-4F5C-B46E-51C63F7EDFD9}">
      <text>
        <r>
          <rPr>
            <sz val="9"/>
            <color indexed="81"/>
            <rFont val="Tahoma"/>
            <family val="2"/>
          </rPr>
          <t xml:space="preserve">Legg inn faktisk antall elever skolen forventer å ha på høsten.
</t>
        </r>
      </text>
    </comment>
    <comment ref="D58" authorId="0" shapeId="0" xr:uid="{6C1CB695-FB1C-4BCF-958C-4C820485E9AC}">
      <text>
        <r>
          <rPr>
            <sz val="9"/>
            <color indexed="81"/>
            <rFont val="Tahoma"/>
            <family val="2"/>
          </rPr>
          <t xml:space="preserve">Legg inn antall EDT-elever som skolen forventer å ha på høsten.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 Berit Grøtta Endresplass</author>
  </authors>
  <commentList>
    <comment ref="D27" authorId="0" shapeId="0" xr:uid="{08612180-37BD-45C8-B923-2DA28541D0E1}">
      <text>
        <r>
          <rPr>
            <sz val="9"/>
            <color indexed="81"/>
            <rFont val="Tahoma"/>
            <family val="2"/>
          </rPr>
          <t xml:space="preserve">Legg inn kalenderår.
</t>
        </r>
      </text>
    </comment>
    <comment ref="E27" authorId="0" shapeId="0" xr:uid="{3DE560F3-0C58-43C2-9CE7-4C0CB5F8BEC1}">
      <text>
        <r>
          <rPr>
            <sz val="9"/>
            <color indexed="81"/>
            <rFont val="Tahoma"/>
            <family val="2"/>
          </rPr>
          <t xml:space="preserve">Legg inn kalenderår.
</t>
        </r>
      </text>
    </comment>
    <comment ref="F27" authorId="0" shapeId="0" xr:uid="{389D5B38-EFDE-4D75-A50A-81A4FD74E20E}">
      <text>
        <r>
          <rPr>
            <sz val="9"/>
            <color indexed="81"/>
            <rFont val="Tahoma"/>
            <family val="2"/>
          </rPr>
          <t xml:space="preserve">Legg inn årselevtall.
</t>
        </r>
      </text>
    </comment>
    <comment ref="G27" authorId="0" shapeId="0" xr:uid="{41ED4825-EAE8-4FB7-9646-24AB5A5AB4B6}">
      <text>
        <r>
          <rPr>
            <sz val="9"/>
            <color indexed="81"/>
            <rFont val="Tahoma"/>
            <family val="2"/>
          </rPr>
          <t xml:space="preserve">Legg inn kalenderår.
</t>
        </r>
      </text>
    </comment>
    <comment ref="D28" authorId="0" shapeId="0" xr:uid="{579B1622-A8A6-44B8-BD3A-0FA1BD736C74}">
      <text>
        <r>
          <rPr>
            <sz val="9"/>
            <color indexed="81"/>
            <rFont val="Tahoma"/>
            <family val="2"/>
          </rPr>
          <t xml:space="preserve">
Legg inn skoleår</t>
        </r>
      </text>
    </comment>
    <comment ref="E28" authorId="0" shapeId="0" xr:uid="{FA1808AC-51DA-42EE-9899-773658AB5FB3}">
      <text>
        <r>
          <rPr>
            <sz val="9"/>
            <color indexed="81"/>
            <rFont val="Tahoma"/>
            <family val="2"/>
          </rPr>
          <t xml:space="preserve">Legg inn skoleår.
</t>
        </r>
      </text>
    </comment>
    <comment ref="F28" authorId="0" shapeId="0" xr:uid="{CA8150E7-1F36-4F5E-8C65-7BBC356634BE}">
      <text>
        <r>
          <rPr>
            <sz val="9"/>
            <color indexed="81"/>
            <rFont val="Tahoma"/>
            <family val="2"/>
          </rPr>
          <t xml:space="preserve">Legg inn skoleår.
</t>
        </r>
      </text>
    </comment>
    <comment ref="G28" authorId="0" shapeId="0" xr:uid="{92514F78-BB63-42B6-AAF9-08A2AAB80F6D}">
      <text>
        <r>
          <rPr>
            <sz val="9"/>
            <color indexed="81"/>
            <rFont val="Tahoma"/>
            <family val="2"/>
          </rPr>
          <t xml:space="preserve">Legg inn skoleår.
</t>
        </r>
      </text>
    </comment>
    <comment ref="D30" authorId="0" shapeId="0" xr:uid="{BC30FD0E-2A08-431E-AC49-6C1F6C054C9E}">
      <text>
        <r>
          <rPr>
            <sz val="9"/>
            <color indexed="81"/>
            <rFont val="Tahoma"/>
            <family val="2"/>
          </rPr>
          <t xml:space="preserve">Legg inn størrelsen på innmeldingspenger.
</t>
        </r>
      </text>
    </comment>
    <comment ref="E30" authorId="0" shapeId="0" xr:uid="{951AAE0F-FF4A-49F8-AA3E-825250F89A9D}">
      <text>
        <r>
          <rPr>
            <sz val="9"/>
            <color indexed="81"/>
            <rFont val="Tahoma"/>
            <family val="2"/>
          </rPr>
          <t xml:space="preserve">Legg inn størrelsen på innmeldingspenger
</t>
        </r>
      </text>
    </comment>
    <comment ref="F30" authorId="0" shapeId="0" xr:uid="{9AAAD15C-2F02-41FF-9FD1-3381C1F1E23B}">
      <text>
        <r>
          <rPr>
            <sz val="9"/>
            <color indexed="81"/>
            <rFont val="Tahoma"/>
            <family val="2"/>
          </rPr>
          <t xml:space="preserve">Legg inn størrelsen på innmeldingspenger.
</t>
        </r>
      </text>
    </comment>
    <comment ref="G30" authorId="0" shapeId="0" xr:uid="{3D09649B-5490-4472-9ABA-CE9CD2BE9C27}">
      <text>
        <r>
          <rPr>
            <sz val="9"/>
            <color indexed="81"/>
            <rFont val="Tahoma"/>
            <family val="2"/>
          </rPr>
          <t xml:space="preserve">Legg inn størrelsen på innmeldingspenger.
</t>
        </r>
      </text>
    </comment>
    <comment ref="C52" authorId="0" shapeId="0" xr:uid="{F0BCCBFC-C273-467B-971A-E763F6EEA6EA}">
      <text>
        <r>
          <rPr>
            <sz val="9"/>
            <color indexed="81"/>
            <rFont val="Tahoma"/>
            <family val="2"/>
          </rPr>
          <t xml:space="preserve">
Legg inn siste kjente sats for basistilskudd. </t>
        </r>
      </text>
    </comment>
  </commentList>
</comments>
</file>

<file path=xl/sharedStrings.xml><?xml version="1.0" encoding="utf-8"?>
<sst xmlns="http://schemas.openxmlformats.org/spreadsheetml/2006/main" count="486" uniqueCount="366">
  <si>
    <t>Oppgi navn på skolen</t>
  </si>
  <si>
    <t>Gå til budsjettmalen her</t>
  </si>
  <si>
    <t>Gå til spesifikasjon av noter her</t>
  </si>
  <si>
    <t>Gå til eksempel for beregning av elevtilskudd her</t>
  </si>
  <si>
    <t>* bruk &lt;Tab&gt;-tasten for å navigere i malen.</t>
  </si>
  <si>
    <t>Navn:</t>
  </si>
  <si>
    <t>Hovedart</t>
  </si>
  <si>
    <t>Budsjettmal</t>
  </si>
  <si>
    <t>Påkrevd spesi-fikasjon (note)</t>
  </si>
  <si>
    <t>Salgsinntekt, avgiftspliktig</t>
  </si>
  <si>
    <t>Salgsinntekt - servering</t>
  </si>
  <si>
    <t>Salgsinntekt- kiosk</t>
  </si>
  <si>
    <t>Salgsinntekt- catering</t>
  </si>
  <si>
    <t>Utleie av lokaler (overnatting)</t>
  </si>
  <si>
    <t>Utleie andre bygninger, avgiftspliktig</t>
  </si>
  <si>
    <t>Annen utleie, avgiftspliktig</t>
  </si>
  <si>
    <t>Salgsinntekt, avgiftsfri</t>
  </si>
  <si>
    <t>Salgsinntekt- servering</t>
  </si>
  <si>
    <t>Salgsinntekt - kiosk</t>
  </si>
  <si>
    <t>Salgsinntekt - catering</t>
  </si>
  <si>
    <t>Utleie andre bygninger, avgiftsfri</t>
  </si>
  <si>
    <t>Annen utleie, avgiftsfri</t>
  </si>
  <si>
    <t>Inntekter skoledrift</t>
  </si>
  <si>
    <t>Innmeldingspenger fra elever</t>
  </si>
  <si>
    <t>Kursavgifter i skolens regi</t>
  </si>
  <si>
    <t>Undervisningsmidler - salg/avgifter</t>
  </si>
  <si>
    <t>Inntekter kopiering</t>
  </si>
  <si>
    <t>Ekskursjoner reiser</t>
  </si>
  <si>
    <t>Fellesutgifter - Inntekter/trekk fra elever</t>
  </si>
  <si>
    <t>3260 -3289</t>
  </si>
  <si>
    <t>Linjeavgifter</t>
  </si>
  <si>
    <t>Andre inntekter skoledrift</t>
  </si>
  <si>
    <t>Elevinnbetalinger til ren undervisning</t>
  </si>
  <si>
    <t>Inntekter internatdrift</t>
  </si>
  <si>
    <t>Oppholdspenger fra elever</t>
  </si>
  <si>
    <t>Kostpenger personale</t>
  </si>
  <si>
    <t>Andre inntekter internatdrift</t>
  </si>
  <si>
    <t>Stats-, fylkes og andre tilskudd til skole- og internatdrift</t>
  </si>
  <si>
    <t>Statstilskudd - Basistilskudd</t>
  </si>
  <si>
    <t>Statstilskudd - Elevtilskudd</t>
  </si>
  <si>
    <t>Statstilskudd - Tilskudd til rentebetaling</t>
  </si>
  <si>
    <t>Tilbakeføring av statstilskudd til Folkehøgskolerådet</t>
  </si>
  <si>
    <t>Statstilskudd fra reserve</t>
  </si>
  <si>
    <t>Fylkestilskudd</t>
  </si>
  <si>
    <t>Kommunale tilskudd</t>
  </si>
  <si>
    <t>Tilskudd fra eierorganisasjon</t>
  </si>
  <si>
    <t>Tilskudd til spesialundervisning (eks.lønn)</t>
  </si>
  <si>
    <t>Andre tilskudd</t>
  </si>
  <si>
    <t>Inntekter boliger</t>
  </si>
  <si>
    <t>Husleie boliger</t>
  </si>
  <si>
    <t>Utleie andre bygninger</t>
  </si>
  <si>
    <t>Utleie av transportmidler</t>
  </si>
  <si>
    <t>Refusjon lys og varme</t>
  </si>
  <si>
    <t>Andre inntekter</t>
  </si>
  <si>
    <t>Gaver, kollekt, basar</t>
  </si>
  <si>
    <t>Skoleavis/blad</t>
  </si>
  <si>
    <t>Gevinst ved avgang av anleggsmidler</t>
  </si>
  <si>
    <t>Gevinst ved avgang av boliger</t>
  </si>
  <si>
    <t>Verdiendringer eiendommer</t>
  </si>
  <si>
    <t>Sum inntekter</t>
  </si>
  <si>
    <t>Varekostnader</t>
  </si>
  <si>
    <t>Kioskvarer/automater</t>
  </si>
  <si>
    <t>Andre varekostnader</t>
  </si>
  <si>
    <t>Matvarer</t>
  </si>
  <si>
    <t>Innkjøp av matvarer skoledrift</t>
  </si>
  <si>
    <t>Innkjøp av matvarer annen drift 15%</t>
  </si>
  <si>
    <t>Innkjøp av matvarer annen drift 25%</t>
  </si>
  <si>
    <t>Innkjøp av matvarer annen drift 0%</t>
  </si>
  <si>
    <t>Kostnader arbeidskraft pedagogisk</t>
  </si>
  <si>
    <t>Fast lønn pedagogisk personale</t>
  </si>
  <si>
    <t>Timelærere</t>
  </si>
  <si>
    <t>Vikarer undervisning</t>
  </si>
  <si>
    <t>Sykepenger/fødselspenger pedagogisk personale</t>
  </si>
  <si>
    <t>Honorarer foredragsholdere</t>
  </si>
  <si>
    <t>Kostnader arbeidskraft IKV</t>
  </si>
  <si>
    <t>Lønn internatleder</t>
  </si>
  <si>
    <t>Lønn kontorpersonell/administrasjon</t>
  </si>
  <si>
    <t>Lønn vaktmester/vedlikeholdspersonale</t>
  </si>
  <si>
    <t>Sykepenger/fødselspenger internatleder, kontor og vaktmester</t>
  </si>
  <si>
    <t>Vikarer internatleder/kontorpersonell/vaktmester</t>
  </si>
  <si>
    <t>Lønn internat/kjøkken renhold</t>
  </si>
  <si>
    <t>Sykepenger/fødselspenger kjøkken/renhold</t>
  </si>
  <si>
    <t>Vikarer internat/kjøkken/renhold</t>
  </si>
  <si>
    <t>Lønn annen drift</t>
  </si>
  <si>
    <t>Andre godtgjørelser</t>
  </si>
  <si>
    <t>Stipend og godtgjørelse til stipendiater</t>
  </si>
  <si>
    <t>Påløpne feriepenger</t>
  </si>
  <si>
    <t>Fordeler i arbeidsforhold</t>
  </si>
  <si>
    <t>Fri bil</t>
  </si>
  <si>
    <t>Fri telefon</t>
  </si>
  <si>
    <t>Fri avis</t>
  </si>
  <si>
    <t>Fri losji og bolig</t>
  </si>
  <si>
    <t>Rentefordel</t>
  </si>
  <si>
    <t>Gruppeliv</t>
  </si>
  <si>
    <t>Yrkesskade</t>
  </si>
  <si>
    <t>Pensjon</t>
  </si>
  <si>
    <t>Motkonto for gruppe 52</t>
  </si>
  <si>
    <t>Andre oppgavepliktige godtgjørelser</t>
  </si>
  <si>
    <t>Styregodtgjørelse</t>
  </si>
  <si>
    <t>Andre ledelsesgodtgjørelser</t>
  </si>
  <si>
    <t>Utvalgshonorarer</t>
  </si>
  <si>
    <t>Arbeidsgiveravgift og pensjonskostnader</t>
  </si>
  <si>
    <t>Arbeidsgiveravgift</t>
  </si>
  <si>
    <t>Arbeidsgiveravgift av feriepenger</t>
  </si>
  <si>
    <t>Pensjonspremie arbeidsgivers del</t>
  </si>
  <si>
    <t>Andre kostnader arbeidskraft - ikke oppgavepliktig</t>
  </si>
  <si>
    <t>Honorarer selvstendig næringsdrivende</t>
  </si>
  <si>
    <t>Innleid arbeidskraft ikke oppgavepliktig</t>
  </si>
  <si>
    <t>Sivilarbeider</t>
  </si>
  <si>
    <t>Offentlig refusjon vedrørende arbeidskraft</t>
  </si>
  <si>
    <t>Offentlig tilskudd vedrørende arbeidskraft</t>
  </si>
  <si>
    <t>Refusjon sykepenger pedagogisk personale</t>
  </si>
  <si>
    <t>Refusjon sykepenger internatleder, kontor, vaktmester</t>
  </si>
  <si>
    <t>Refusjon sykepenger internat/kjøkken/renhold</t>
  </si>
  <si>
    <t>Refusjon sykepenger annet personale</t>
  </si>
  <si>
    <t>Refusjon arbeidsgiveravgift</t>
  </si>
  <si>
    <t>Vikar for tillitsvalgte</t>
  </si>
  <si>
    <t>Andre refusjoner arbeidskraft</t>
  </si>
  <si>
    <t>Annen personalkostnad</t>
  </si>
  <si>
    <t>Gave til ansatte</t>
  </si>
  <si>
    <t>Bedriftslege, helse</t>
  </si>
  <si>
    <t>Yrkesskadeforsikring/kollektiv ulykkesforsikring</t>
  </si>
  <si>
    <t>Gruppelivsforsikring</t>
  </si>
  <si>
    <t>Reiseforsikring</t>
  </si>
  <si>
    <t>Etterutdanning og velferd</t>
  </si>
  <si>
    <t>Stillingsannonser</t>
  </si>
  <si>
    <t>Arbeidsgiverorg. kontingent</t>
  </si>
  <si>
    <t>Arbeidsklær</t>
  </si>
  <si>
    <t>Andre personalkostnader</t>
  </si>
  <si>
    <t>Avskrivninger/nedskrivninger</t>
  </si>
  <si>
    <t>Avskrivninger på skolebygninger og annen fast eiendom</t>
  </si>
  <si>
    <t>Avskrivninger på boliger</t>
  </si>
  <si>
    <t>Avskrivninger på transportmidler, maskiner, inventar og innredning</t>
  </si>
  <si>
    <t>Nedskrivning på anleggsmidler</t>
  </si>
  <si>
    <t>Nedskrivning på boliger</t>
  </si>
  <si>
    <t>Driftskostnader bolig</t>
  </si>
  <si>
    <t>Reparasjoner og vedlikehold</t>
  </si>
  <si>
    <t>Kommunale avgifter</t>
  </si>
  <si>
    <t>Lys og varme boliger</t>
  </si>
  <si>
    <t>Andre kostnader vedrørende boliger</t>
  </si>
  <si>
    <t>Driftskostnader skole og internat</t>
  </si>
  <si>
    <t>Leie av lokaler</t>
  </si>
  <si>
    <t>Kommunale avgifter, eiendomsavgifter etc.</t>
  </si>
  <si>
    <t>Lys og varme (Energi)</t>
  </si>
  <si>
    <t>Rengjøringsmidler</t>
  </si>
  <si>
    <t>Renhold- kjøpte tjenester/renholdstjenester</t>
  </si>
  <si>
    <t>Vaskeriutgifter</t>
  </si>
  <si>
    <t>Kostnad vedrørende  utearealer/parkanlegg</t>
  </si>
  <si>
    <t>Kostnad vedrørende innearealer</t>
  </si>
  <si>
    <t>Annen kostnad skole og internat</t>
  </si>
  <si>
    <t>Leie/leasing av maskiner, inventar, data og lignende</t>
  </si>
  <si>
    <t>Leie maskiner</t>
  </si>
  <si>
    <t>Leie IKT system</t>
  </si>
  <si>
    <t>Leie andre kontormaskiner</t>
  </si>
  <si>
    <t>Annen leiekostnad</t>
  </si>
  <si>
    <t>Inventar, verktøy og driftsmateriell som ikke skal aktiveres</t>
  </si>
  <si>
    <t>Inventar og utstyr til undervisning</t>
  </si>
  <si>
    <t>Inventer og utstyr til internat avdeling</t>
  </si>
  <si>
    <t>Inventar og utstyr til kjøkken avdeling</t>
  </si>
  <si>
    <t>Inventar og utstyr til vaktmester/hagearbeid</t>
  </si>
  <si>
    <t>Inventar og utstyr til administrasjon</t>
  </si>
  <si>
    <t>Inventar og utstyr til IKT (undervisning/elevrelatert)</t>
  </si>
  <si>
    <t>Utgifter sommerdrift</t>
  </si>
  <si>
    <t>Inventar og utstyr generelt</t>
  </si>
  <si>
    <t>Bibliotek-bøker</t>
  </si>
  <si>
    <t>Bibliotek-tidsskrifter/aviser</t>
  </si>
  <si>
    <t>Undervisningsmidler lærere</t>
  </si>
  <si>
    <t>Undervisningsmidler/materiell elever</t>
  </si>
  <si>
    <t>Kortvarige kurs utgifter</t>
  </si>
  <si>
    <t>Verktøy etc.</t>
  </si>
  <si>
    <t>6560-6589</t>
  </si>
  <si>
    <t>Diverse linjer</t>
  </si>
  <si>
    <t>Annet driftsmateriale</t>
  </si>
  <si>
    <t>Reparasjon og vedlikehold</t>
  </si>
  <si>
    <t>Reparasjon og vedlikehold, bygg</t>
  </si>
  <si>
    <t>Reparasjon og vedlikehold, fått med i husleiegrunnlag</t>
  </si>
  <si>
    <t>Serviceavtale bygg</t>
  </si>
  <si>
    <t>Reparasjon og vedlikehold inventar/maskiner/utstyr</t>
  </si>
  <si>
    <t>Reparasjon og vedlikehold annet</t>
  </si>
  <si>
    <t>Fremmede tjenester</t>
  </si>
  <si>
    <t>Revisjon</t>
  </si>
  <si>
    <t>Regnskapshonorar</t>
  </si>
  <si>
    <t>IT tjenester/IT konsulent</t>
  </si>
  <si>
    <t>Konsulent til organisasjons- og personalutvikling</t>
  </si>
  <si>
    <t>Juridisk bistand</t>
  </si>
  <si>
    <t>Konsulent bygningsmessig</t>
  </si>
  <si>
    <t>Andre fremmede tjenester</t>
  </si>
  <si>
    <t>Kontorkostnader</t>
  </si>
  <si>
    <t>Kontorrekvisita</t>
  </si>
  <si>
    <t>Trykksaker</t>
  </si>
  <si>
    <t>Kopiering</t>
  </si>
  <si>
    <t>Serviceavtaler og lisenser (Administrasjon)</t>
  </si>
  <si>
    <t>Andre kontorkostnader</t>
  </si>
  <si>
    <t>Porto og telefon</t>
  </si>
  <si>
    <t>Telefon</t>
  </si>
  <si>
    <t>IKT-nett oppkobling</t>
  </si>
  <si>
    <t>Porto</t>
  </si>
  <si>
    <t>Diverse</t>
  </si>
  <si>
    <t>Kostnader transportmidler (også forsikringer)</t>
  </si>
  <si>
    <t>Drivstoff og driftsutgifter</t>
  </si>
  <si>
    <t>Forsikring/avgifter</t>
  </si>
  <si>
    <t>Leie transportmidler</t>
  </si>
  <si>
    <t>Leasing transportmidler</t>
  </si>
  <si>
    <t>Utgifter traktor/maskiner</t>
  </si>
  <si>
    <t>Andre kostnader - transportmidler</t>
  </si>
  <si>
    <t>Kostnader og godtgjørelse ved reise, diett, bil og lignende</t>
  </si>
  <si>
    <t>Bilgodtgjørelse, oppgavepliktig</t>
  </si>
  <si>
    <t>Bilgodtgjørelse, ikke oppgavepliktig</t>
  </si>
  <si>
    <t>Reisekostnader, oppgavepliktig</t>
  </si>
  <si>
    <t>Reisekostnader, ikke oppgavepliktig</t>
  </si>
  <si>
    <t>Diettkostnad, oppgavepliktig</t>
  </si>
  <si>
    <t>Diettkostnad, ikke oppgavepliktig</t>
  </si>
  <si>
    <t>Ekskursjoner kostnad</t>
  </si>
  <si>
    <t>Annen reisegodtgjørelse</t>
  </si>
  <si>
    <t>Informasjon og markedsføringskostnader</t>
  </si>
  <si>
    <t>Skolebrosjyre/skoleplan</t>
  </si>
  <si>
    <t>Skolens hjemmeside</t>
  </si>
  <si>
    <t>Annonser</t>
  </si>
  <si>
    <t>PR-turer</t>
  </si>
  <si>
    <t>Messeutgifter</t>
  </si>
  <si>
    <t>Informasjonsmateriell</t>
  </si>
  <si>
    <t>Kontingent- informasjonkontoret</t>
  </si>
  <si>
    <t>Markedsføring annen drift</t>
  </si>
  <si>
    <t>Annen markedsføringskostnad skoledrift</t>
  </si>
  <si>
    <t>Representasjon,gaver,kontingenter etc.</t>
  </si>
  <si>
    <t>Andre kontingenter</t>
  </si>
  <si>
    <t>Representasjon</t>
  </si>
  <si>
    <t>Gaver</t>
  </si>
  <si>
    <t>Forsikringspremie (unntatt transportmiddel og personale)</t>
  </si>
  <si>
    <t>Skolebygg og internat</t>
  </si>
  <si>
    <t>Boliger</t>
  </si>
  <si>
    <t>Andre bygninger</t>
  </si>
  <si>
    <t>Nybygg (under oppføring)</t>
  </si>
  <si>
    <t>Driftsmidler (ikke transportmidler)</t>
  </si>
  <si>
    <t>Styreansvarsforsikring</t>
  </si>
  <si>
    <t>Annen kostnad</t>
  </si>
  <si>
    <t>Ulykkesforsikring elever</t>
  </si>
  <si>
    <t>Medisiner/legebesøk</t>
  </si>
  <si>
    <t>Sport/fritid</t>
  </si>
  <si>
    <t>Diverse elevrelaterte kostnader</t>
  </si>
  <si>
    <t>Bankkostnader/gebyrer</t>
  </si>
  <si>
    <t>Andre kostnader</t>
  </si>
  <si>
    <t>Av- og nedskrivninger</t>
  </si>
  <si>
    <t>Tap ved avgang av anleggsmidler</t>
  </si>
  <si>
    <t>Tap ved avgang boliger</t>
  </si>
  <si>
    <t>Inkommet på tidligere nedskrevne fordringer</t>
  </si>
  <si>
    <t>Tap på fordringer</t>
  </si>
  <si>
    <t>Sum kostnader</t>
  </si>
  <si>
    <t>DRIFTSRESULTAT</t>
  </si>
  <si>
    <t>Finansinntekter</t>
  </si>
  <si>
    <t>Renteinntekter</t>
  </si>
  <si>
    <t>Purregebyr</t>
  </si>
  <si>
    <t>Andre finansinntekter</t>
  </si>
  <si>
    <t>Finanskostnader</t>
  </si>
  <si>
    <t>Renter pantelån</t>
  </si>
  <si>
    <t>Renter annen gjeld</t>
  </si>
  <si>
    <t>Netto finansposter</t>
  </si>
  <si>
    <t>ÅRSRESULTAT (overskudd/underskudd)</t>
  </si>
  <si>
    <t>Noter til budsjett for:</t>
  </si>
  <si>
    <t>Eksempel - note 1</t>
  </si>
  <si>
    <t>Innmeldingspenger per. elev</t>
  </si>
  <si>
    <t>Sum innmeldingspenger totalt</t>
  </si>
  <si>
    <t>Note 1 -  Innmeldingspenger fra elever</t>
  </si>
  <si>
    <t xml:space="preserve">Eventuell informasjon om innmeldingspenger: </t>
  </si>
  <si>
    <t>Note 2 -  Linjeavgifter</t>
  </si>
  <si>
    <t>* Oppgi navn på planlagte linjer og vis beregning.</t>
  </si>
  <si>
    <t>Note 3 -  Andre inntekter skoledrift</t>
  </si>
  <si>
    <t>* Spesifiser/forklar hva som inngår i andre inntekter.</t>
  </si>
  <si>
    <t>Note 4 - Oppholdspenger fra elever</t>
  </si>
  <si>
    <t>* Vis beregning for oppholdspengene.</t>
  </si>
  <si>
    <t>Note 5 - Andre inntekter internatdrift</t>
  </si>
  <si>
    <t>Note 6 - Statstilskudd - Basistilskudd</t>
  </si>
  <si>
    <t>Note 7 - Statstilskudd - Elevtilskudd</t>
  </si>
  <si>
    <t>* Vis beregning av elevtilskuddet  - oppgi sats og antall elever som er brukt ved beregningen.</t>
  </si>
  <si>
    <t>Gå til eksempel for beregning av elevtilskudd</t>
  </si>
  <si>
    <t>Note 8 - Statstilskudd - Tilskudd til rentebetaling</t>
  </si>
  <si>
    <t>* Kommenter oppgitt beløp.</t>
  </si>
  <si>
    <t>Note 9 - Andre tilskudd</t>
  </si>
  <si>
    <t xml:space="preserve">* Dette gjelder eventuelle tilskudd skolen har fått tilsagn om. Bekreftelse skal legges ved.  </t>
  </si>
  <si>
    <t>Note 10 - Andre inntekter</t>
  </si>
  <si>
    <t>* Oppgi hvilke inntekter dette er.</t>
  </si>
  <si>
    <t>Note 11 - Andre varekostnader</t>
  </si>
  <si>
    <t>* Oppgi hvilke kostnader dette er.</t>
  </si>
  <si>
    <t>Note 12 - Innnkjøp av matvarer skoledrift</t>
  </si>
  <si>
    <t>* Spesifiser/vis beregning.</t>
  </si>
  <si>
    <t>Note 13 - Fast lønn pedagogisk personale</t>
  </si>
  <si>
    <t xml:space="preserve">* Oppgi sum antall ansatte per stillingskategori, der også stillingsstørrelse, sum antall årsverk og årslønn fremgår. </t>
  </si>
  <si>
    <t>* Total lønnskostnad for alle stillingskategoriene det enkelte år skal også fremgå av noten.</t>
  </si>
  <si>
    <t>Note 14 - Lønn kontorpersonell/administrasjon</t>
  </si>
  <si>
    <t>* Oppgi sum antall ansatte per stillingskategori, der også stillingsstørrelse, sum antall årsverk og årslønn fremgår.</t>
  </si>
  <si>
    <t>Note 15 - Andre godtgjørelse</t>
  </si>
  <si>
    <t>* Spesifiser hva dette gjelder.</t>
  </si>
  <si>
    <t>Note 16 - Arbeidsgiveravgift</t>
  </si>
  <si>
    <t>* Grunnlag for arbeidsgiveravgift er brutto lønn, feriepenger, overtid og andre ytelser det beregnes skattetrekk for, herunder også pensjonskostnader.</t>
  </si>
  <si>
    <t>·         Grunnlag for beregning av arbeidsgiveravgift</t>
  </si>
  <si>
    <t>Note 17 - Pensjonspremie arbeidsgivers del</t>
  </si>
  <si>
    <t>* Spesifiser/vis beregninger.</t>
  </si>
  <si>
    <t>Note 18 - Leie av lokaler</t>
  </si>
  <si>
    <t>Mal for beregning av elevtilskudd i oppstartsårene:</t>
  </si>
  <si>
    <t>Eksempel:</t>
  </si>
  <si>
    <t>Tilskuddssatser:</t>
  </si>
  <si>
    <t>Høy sats:</t>
  </si>
  <si>
    <t>Lav sats:</t>
  </si>
  <si>
    <t>Elevtilskudd (avrundet)</t>
  </si>
  <si>
    <t>Første 
35 elever</t>
  </si>
  <si>
    <t>Høy sats</t>
  </si>
  <si>
    <t>Lav sats</t>
  </si>
  <si>
    <t>(avrundet)</t>
  </si>
  <si>
    <r>
      <t>Totalt 
elevtilskudd</t>
    </r>
    <r>
      <rPr>
        <b/>
        <sz val="11"/>
        <color theme="1"/>
        <rFont val="Calibri"/>
        <family val="2"/>
      </rPr>
      <t>¹</t>
    </r>
  </si>
  <si>
    <t>Oppstartsår (6/12-del)</t>
  </si>
  <si>
    <t>1. driftsår</t>
  </si>
  <si>
    <t>2. driftsår</t>
  </si>
  <si>
    <t>Budsjettsammendrag vedr. søknad om godkjenning av folkehøgskole</t>
  </si>
  <si>
    <t>Andre kost. arbeidskraft - ikke oppgavepliktig</t>
  </si>
  <si>
    <t>Informasjon og markesføringskostnader</t>
  </si>
  <si>
    <t>Sum netto finansposter</t>
  </si>
  <si>
    <t>Elevtall utover 
35 elever</t>
  </si>
  <si>
    <t>Mal for beregning av elevtilskudd:</t>
  </si>
  <si>
    <t>Særskilte oppstartskostnader</t>
  </si>
  <si>
    <t>Budsjett oppstartsår (År 0)</t>
  </si>
  <si>
    <t>Budsjett 1. hele driftår (kalenderår)</t>
  </si>
  <si>
    <t>Skole- og internat for skolens elever
(juli-des)</t>
  </si>
  <si>
    <t xml:space="preserve">Sum skoledrift og tilleggs-virksomhet </t>
  </si>
  <si>
    <t>Tilleggs-virksomhet (samlet)</t>
  </si>
  <si>
    <t>Budsjett 2. hele driftsår (kalenderår)</t>
  </si>
  <si>
    <t xml:space="preserve">Skole- og internat for skolens elever
</t>
  </si>
  <si>
    <t>Note 19 - Særskilte oppstartskostnader</t>
  </si>
  <si>
    <t>Budsjett 3. hele driftår (kalenderår)</t>
  </si>
  <si>
    <t>3. driftsår</t>
  </si>
  <si>
    <t>Skolens kapasitet</t>
  </si>
  <si>
    <t>4. driftsår</t>
  </si>
  <si>
    <t>Tilskudds-grunnlag</t>
  </si>
  <si>
    <t>Driftsår = kalenderår</t>
  </si>
  <si>
    <t xml:space="preserve">Merk: Satser for tilskudd til folkehøgskoler ligger under "Tilskudd" på Udir.no.	</t>
  </si>
  <si>
    <t>1. driftsår (kalenderår)</t>
  </si>
  <si>
    <t>2. driftsår (kalenderår)</t>
  </si>
  <si>
    <t>3. driftsår (kalenderår)</t>
  </si>
  <si>
    <t>Oppstartsår (høst)</t>
  </si>
  <si>
    <t>Forventet antall innmeldte elever</t>
  </si>
  <si>
    <t>(Skoleår 29/30)</t>
  </si>
  <si>
    <t>(Skoleår 28/29)</t>
  </si>
  <si>
    <t>(Skoleår 27/28)</t>
  </si>
  <si>
    <t>(Skoleår 30/31)</t>
  </si>
  <si>
    <t>(Skoleår)</t>
  </si>
  <si>
    <t>Antall</t>
  </si>
  <si>
    <t>Forventede EDT-elever</t>
  </si>
  <si>
    <t>Forventede
elever</t>
  </si>
  <si>
    <t>Sum forventede elever</t>
  </si>
  <si>
    <t>Sum forventede
elever</t>
  </si>
  <si>
    <t>5. driftsår</t>
  </si>
  <si>
    <t>Ekstratilskudd EDT (avrundet)</t>
  </si>
  <si>
    <t>60% av høy sats</t>
  </si>
  <si>
    <t xml:space="preserve">I malen under eksemplet kan skolen selv beregne sitt eget elevtilskudd ved å gjøre nødvendige tilpasninger basert på sin søknad.  </t>
  </si>
  <si>
    <t xml:space="preserve">Under finner dere et regneeksempel som viser hvordan elevtilskuddet beregnes for en ny folkehøgskole med en kapasitet på 50 elevplasser. Eksemplet viser tilskudd for oppstartsåret og 3 påfølgende driftsår (kalenderår) basert på tilskuddssatser for 2026. </t>
  </si>
  <si>
    <r>
      <rPr>
        <b/>
        <sz val="12"/>
        <color theme="1"/>
        <rFont val="Roboto"/>
      </rPr>
      <t>Merk</t>
    </r>
    <r>
      <rPr>
        <sz val="12"/>
        <color theme="1"/>
        <rFont val="Roboto"/>
      </rPr>
      <t xml:space="preserve">: Budsjettmalen tar kun utgangspunkt i elever på helårskurs. Den inkluderer ikke elevtall fra eventuelle halvårskurs eller kurs av kortere varighet. Dersom skolen planlegger slike kurs, må disse elevtallene håndteres utenfor denne malen. </t>
    </r>
  </si>
  <si>
    <t>Knekkpunkt</t>
  </si>
  <si>
    <t>år</t>
  </si>
  <si>
    <t xml:space="preserve">Naviger med "tab-tast" </t>
  </si>
  <si>
    <t>(eller start i celle E45) for å fylle ut nødvendige celler.</t>
  </si>
  <si>
    <t>Budsjettmal til søknad om godkjenning av folkehøgskole</t>
  </si>
  <si>
    <t>Viktig veiledning om budsjettmalen</t>
  </si>
  <si>
    <t>År 0</t>
  </si>
  <si>
    <t>År 1</t>
  </si>
  <si>
    <t>År 2</t>
  </si>
  <si>
    <t>År 3</t>
  </si>
  <si>
    <t>Spesifisert budsjett for drift av folkehøgskole fra oppstart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</si>
</sst>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kr&quot;\ * #,##0.00_-;\-&quot;kr&quot;\ * #,##0.00_-;_-&quot;kr&quot;\ * &quot;-&quot;??_-;_-@_-"/>
    <numFmt numFmtId="165" formatCode="_-* #,##0.00_-;\-* #,##0.00_-;_-* &quot;-&quot;??_-;_-@_-"/>
    <numFmt numFmtId="166" formatCode="_-* #,##0_-;\-* #,##0_-;_-* &quot;-&quot;??_-;_-@_-"/>
    <numFmt numFmtId="167" formatCode="_-&quot;kr&quot;\ * #,##0_-;\-&quot;kr&quot;\ * #,##0_-;_-&quot;kr&quot;\ 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Roboto"/>
    </font>
    <font>
      <b/>
      <sz val="12"/>
      <color theme="1"/>
      <name val="Roboto"/>
    </font>
    <font>
      <sz val="11"/>
      <color theme="1"/>
      <name val="Roboto"/>
    </font>
    <font>
      <b/>
      <sz val="11"/>
      <color theme="1"/>
      <name val="Roboto"/>
    </font>
    <font>
      <b/>
      <sz val="11"/>
      <name val="Roboto"/>
    </font>
    <font>
      <b/>
      <sz val="16"/>
      <color theme="1"/>
      <name val="Roboto"/>
    </font>
    <font>
      <b/>
      <sz val="13"/>
      <name val="Roboto"/>
    </font>
    <font>
      <b/>
      <sz val="12"/>
      <name val="Roboto"/>
    </font>
    <font>
      <i/>
      <sz val="11"/>
      <color theme="1"/>
      <name val="Roboto"/>
    </font>
    <font>
      <sz val="11"/>
      <name val="Roboto"/>
    </font>
    <font>
      <sz val="12"/>
      <color theme="1"/>
      <name val="Roboto"/>
    </font>
    <font>
      <b/>
      <sz val="16"/>
      <name val="Roboto"/>
    </font>
    <font>
      <b/>
      <sz val="14"/>
      <color rgb="FF000000"/>
      <name val="Roboto"/>
    </font>
    <font>
      <sz val="11"/>
      <color rgb="FFFF0000"/>
      <name val="Roboto"/>
    </font>
    <font>
      <sz val="11"/>
      <color rgb="FF00B050"/>
      <name val="Roboto"/>
    </font>
    <font>
      <u/>
      <sz val="11"/>
      <color theme="10"/>
      <name val="Roboto"/>
    </font>
    <font>
      <sz val="12"/>
      <color rgb="FFFF0000"/>
      <name val="Roboto"/>
    </font>
    <font>
      <sz val="11"/>
      <color theme="1"/>
      <name val="Roboto Black"/>
    </font>
    <font>
      <sz val="11"/>
      <color rgb="FF404040"/>
      <name val="Roboto"/>
    </font>
    <font>
      <sz val="16"/>
      <color theme="1"/>
      <name val="Roboto"/>
    </font>
    <font>
      <b/>
      <sz val="16"/>
      <color theme="3" tint="0.39994506668294322"/>
      <name val="Roboto"/>
    </font>
    <font>
      <b/>
      <sz val="13"/>
      <color theme="1"/>
      <name val="Roboto"/>
    </font>
    <font>
      <sz val="14"/>
      <color theme="3" tint="0.39997558519241921"/>
      <name val="Roboto"/>
    </font>
    <font>
      <b/>
      <sz val="14"/>
      <color rgb="FF0070C0"/>
      <name val="Roboto"/>
    </font>
    <font>
      <sz val="16"/>
      <color rgb="FF002060"/>
      <name val="Roboto"/>
    </font>
    <font>
      <sz val="11"/>
      <color rgb="FF002060"/>
      <name val="Calibri"/>
      <family val="2"/>
      <scheme val="minor"/>
    </font>
    <font>
      <b/>
      <u/>
      <sz val="14"/>
      <color theme="1"/>
      <name val="Roboto"/>
    </font>
    <font>
      <u/>
      <sz val="14"/>
      <color theme="1"/>
      <name val="Roboto"/>
    </font>
    <font>
      <b/>
      <sz val="11"/>
      <color theme="1"/>
      <name val="Calibri"/>
      <family val="2"/>
    </font>
    <font>
      <sz val="10"/>
      <color theme="1"/>
      <name val="Roboto"/>
    </font>
    <font>
      <b/>
      <sz val="12"/>
      <color rgb="FF0070C0"/>
      <name val="Roboto"/>
    </font>
    <font>
      <b/>
      <sz val="10"/>
      <name val="Roboto"/>
    </font>
    <font>
      <b/>
      <sz val="14"/>
      <name val="Roboto"/>
    </font>
    <font>
      <b/>
      <sz val="11"/>
      <color rgb="FF002060"/>
      <name val="Roboto"/>
    </font>
    <font>
      <sz val="11"/>
      <name val="Calibri"/>
      <family val="2"/>
      <scheme val="minor"/>
    </font>
    <font>
      <sz val="12"/>
      <color theme="1"/>
      <name val="Segoe UI Emoji"/>
      <family val="2"/>
    </font>
  </fonts>
  <fills count="15">
    <fill>
      <patternFill patternType="none"/>
    </fill>
    <fill>
      <patternFill patternType="gray125"/>
    </fill>
    <fill>
      <patternFill patternType="solid">
        <fgColor rgb="FF7DBF9D"/>
        <bgColor indexed="64"/>
      </patternFill>
    </fill>
    <fill>
      <patternFill patternType="mediumGray"/>
    </fill>
    <fill>
      <patternFill patternType="solid">
        <fgColor rgb="FFF2E8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BE3CE"/>
        <bgColor indexed="64"/>
      </patternFill>
    </fill>
    <fill>
      <patternFill patternType="solid">
        <fgColor rgb="FFD3E6F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BF7F1"/>
        <bgColor indexed="64"/>
      </patternFill>
    </fill>
    <fill>
      <patternFill patternType="solid">
        <fgColor rgb="FFDDF1E7"/>
        <bgColor indexed="64"/>
      </patternFill>
    </fill>
    <fill>
      <patternFill patternType="solid">
        <fgColor rgb="FF9BD8B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6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/>
    </xf>
    <xf numFmtId="0" fontId="14" fillId="0" borderId="0" xfId="0" applyFont="1"/>
    <xf numFmtId="0" fontId="15" fillId="0" borderId="8" xfId="0" applyFont="1" applyBorder="1" applyAlignment="1">
      <alignment horizontal="center"/>
    </xf>
    <xf numFmtId="0" fontId="15" fillId="0" borderId="6" xfId="0" applyFont="1" applyBorder="1" applyAlignment="1">
      <alignment horizontal="left" indent="1"/>
    </xf>
    <xf numFmtId="3" fontId="15" fillId="3" borderId="5" xfId="0" applyNumberFormat="1" applyFont="1" applyFill="1" applyBorder="1" applyAlignment="1">
      <alignment horizontal="right" indent="1"/>
    </xf>
    <xf numFmtId="3" fontId="15" fillId="3" borderId="6" xfId="0" applyNumberFormat="1" applyFont="1" applyFill="1" applyBorder="1" applyAlignment="1">
      <alignment horizontal="right" indent="1"/>
    </xf>
    <xf numFmtId="0" fontId="15" fillId="0" borderId="5" xfId="0" applyFont="1" applyBorder="1" applyAlignment="1">
      <alignment horizontal="left" indent="1"/>
    </xf>
    <xf numFmtId="0" fontId="15" fillId="0" borderId="7" xfId="0" applyFont="1" applyBorder="1" applyAlignment="1">
      <alignment horizontal="left" indent="1"/>
    </xf>
    <xf numFmtId="3" fontId="15" fillId="3" borderId="7" xfId="0" applyNumberFormat="1" applyFont="1" applyFill="1" applyBorder="1" applyAlignment="1">
      <alignment horizontal="right" indent="1"/>
    </xf>
    <xf numFmtId="3" fontId="15" fillId="0" borderId="5" xfId="0" applyNumberFormat="1" applyFont="1" applyBorder="1" applyAlignment="1" applyProtection="1">
      <alignment horizontal="right" indent="1"/>
      <protection locked="0"/>
    </xf>
    <xf numFmtId="3" fontId="15" fillId="0" borderId="6" xfId="0" applyNumberFormat="1" applyFont="1" applyBorder="1" applyAlignment="1" applyProtection="1">
      <alignment horizontal="right" indent="1"/>
      <protection locked="0"/>
    </xf>
    <xf numFmtId="3" fontId="15" fillId="0" borderId="7" xfId="0" applyNumberFormat="1" applyFont="1" applyBorder="1" applyAlignment="1" applyProtection="1">
      <alignment horizontal="right" indent="1"/>
      <protection locked="0"/>
    </xf>
    <xf numFmtId="3" fontId="10" fillId="2" borderId="2" xfId="0" applyNumberFormat="1" applyFont="1" applyFill="1" applyBorder="1"/>
    <xf numFmtId="3" fontId="10" fillId="2" borderId="2" xfId="0" applyNumberFormat="1" applyFont="1" applyFill="1" applyBorder="1" applyAlignment="1">
      <alignment horizontal="right" indent="1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8" fillId="5" borderId="0" xfId="0" applyFont="1" applyFill="1" applyAlignment="1">
      <alignment horizontal="left"/>
    </xf>
    <xf numFmtId="0" fontId="16" fillId="0" borderId="0" xfId="0" applyFont="1"/>
    <xf numFmtId="0" fontId="22" fillId="0" borderId="0" xfId="0" applyFont="1"/>
    <xf numFmtId="0" fontId="7" fillId="2" borderId="0" xfId="0" applyFont="1" applyFill="1" applyAlignment="1">
      <alignment horizontal="left" vertical="center"/>
    </xf>
    <xf numFmtId="0" fontId="8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8" fillId="0" borderId="0" xfId="0" applyNumberFormat="1" applyFont="1" applyAlignment="1">
      <alignment wrapText="1"/>
    </xf>
    <xf numFmtId="3" fontId="8" fillId="0" borderId="0" xfId="0" applyNumberFormat="1" applyFont="1"/>
    <xf numFmtId="0" fontId="25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15" fillId="0" borderId="3" xfId="0" applyFont="1" applyBorder="1" applyAlignment="1">
      <alignment horizontal="left" indent="1"/>
    </xf>
    <xf numFmtId="3" fontId="15" fillId="0" borderId="2" xfId="0" applyNumberFormat="1" applyFont="1" applyBorder="1" applyAlignment="1">
      <alignment horizontal="right" indent="1"/>
    </xf>
    <xf numFmtId="3" fontId="15" fillId="0" borderId="4" xfId="0" applyNumberFormat="1" applyFont="1" applyBorder="1" applyAlignment="1">
      <alignment horizontal="right" indent="1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1" fillId="5" borderId="0" xfId="2" applyFont="1" applyFill="1" applyAlignment="1" applyProtection="1">
      <alignment horizontal="left" indent="1"/>
    </xf>
    <xf numFmtId="0" fontId="0" fillId="0" borderId="0" xfId="0" applyProtection="1">
      <protection locked="0"/>
    </xf>
    <xf numFmtId="0" fontId="21" fillId="0" borderId="0" xfId="2" applyFont="1" applyAlignment="1">
      <alignment horizontal="left" indent="1"/>
    </xf>
    <xf numFmtId="0" fontId="8" fillId="0" borderId="0" xfId="0" applyFont="1" applyAlignment="1">
      <alignment horizontal="left" wrapText="1"/>
    </xf>
    <xf numFmtId="3" fontId="13" fillId="2" borderId="1" xfId="0" applyNumberFormat="1" applyFont="1" applyFill="1" applyBorder="1" applyAlignment="1">
      <alignment horizontal="right" indent="1"/>
    </xf>
    <xf numFmtId="0" fontId="19" fillId="0" borderId="0" xfId="0" applyFont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 indent="1"/>
    </xf>
    <xf numFmtId="3" fontId="13" fillId="2" borderId="3" xfId="0" applyNumberFormat="1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right" indent="1"/>
    </xf>
    <xf numFmtId="0" fontId="30" fillId="4" borderId="2" xfId="0" applyFont="1" applyFill="1" applyBorder="1" applyAlignment="1">
      <alignment horizontal="left" vertical="center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5" fillId="0" borderId="0" xfId="0" applyFont="1"/>
    <xf numFmtId="0" fontId="32" fillId="0" borderId="0" xfId="0" applyFont="1" applyAlignment="1">
      <alignment vertical="top" wrapText="1"/>
    </xf>
    <xf numFmtId="0" fontId="29" fillId="0" borderId="3" xfId="0" applyFont="1" applyBorder="1" applyAlignment="1">
      <alignment horizontal="left" indent="1"/>
    </xf>
    <xf numFmtId="0" fontId="7" fillId="2" borderId="17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3" fontId="37" fillId="2" borderId="2" xfId="0" applyNumberFormat="1" applyFont="1" applyFill="1" applyBorder="1" applyAlignment="1">
      <alignment horizontal="left" vertical="top" wrapText="1"/>
    </xf>
    <xf numFmtId="3" fontId="15" fillId="0" borderId="5" xfId="0" applyNumberFormat="1" applyFont="1" applyBorder="1" applyAlignment="1">
      <alignment horizontal="right" indent="1"/>
    </xf>
    <xf numFmtId="0" fontId="9" fillId="2" borderId="7" xfId="0" applyFont="1" applyFill="1" applyBorder="1" applyAlignment="1">
      <alignment horizontal="left" vertical="center" indent="1"/>
    </xf>
    <xf numFmtId="164" fontId="7" fillId="0" borderId="0" xfId="0" applyNumberFormat="1" applyFont="1" applyAlignment="1">
      <alignment horizontal="center" vertical="center"/>
    </xf>
    <xf numFmtId="0" fontId="7" fillId="2" borderId="0" xfId="0" applyFont="1" applyFill="1"/>
    <xf numFmtId="0" fontId="16" fillId="7" borderId="2" xfId="0" applyFont="1" applyFill="1" applyBorder="1" applyAlignment="1">
      <alignment horizontal="left"/>
    </xf>
    <xf numFmtId="0" fontId="16" fillId="7" borderId="2" xfId="0" applyFont="1" applyFill="1" applyBorder="1" applyAlignment="1">
      <alignment horizontal="center"/>
    </xf>
    <xf numFmtId="164" fontId="16" fillId="7" borderId="2" xfId="0" applyNumberFormat="1" applyFont="1" applyFill="1" applyBorder="1" applyAlignment="1">
      <alignment horizontal="center"/>
    </xf>
    <xf numFmtId="167" fontId="16" fillId="7" borderId="2" xfId="1" applyNumberFormat="1" applyFont="1" applyFill="1" applyBorder="1" applyAlignment="1">
      <alignment horizontal="right"/>
    </xf>
    <xf numFmtId="0" fontId="16" fillId="7" borderId="2" xfId="0" applyFont="1" applyFill="1" applyBorder="1" applyAlignment="1">
      <alignment horizontal="left" indent="1"/>
    </xf>
    <xf numFmtId="0" fontId="16" fillId="7" borderId="3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0" fillId="0" borderId="0" xfId="0" applyFont="1" applyAlignment="1" applyProtection="1">
      <alignment horizontal="left" indent="1"/>
      <protection locked="0"/>
    </xf>
    <xf numFmtId="166" fontId="8" fillId="0" borderId="0" xfId="1" applyNumberFormat="1" applyFont="1" applyBorder="1" applyProtection="1">
      <protection locked="0"/>
    </xf>
    <xf numFmtId="0" fontId="1" fillId="0" borderId="0" xfId="0" applyFont="1" applyAlignment="1" applyProtection="1">
      <alignment horizontal="left" indent="1"/>
      <protection locked="0"/>
    </xf>
    <xf numFmtId="0" fontId="21" fillId="0" borderId="0" xfId="2" applyFont="1" applyAlignment="1" applyProtection="1">
      <alignment horizontal="left" indent="1"/>
      <protection locked="0"/>
    </xf>
    <xf numFmtId="0" fontId="8" fillId="0" borderId="11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9" fillId="0" borderId="0" xfId="0" applyFont="1" applyProtection="1">
      <protection locked="0"/>
    </xf>
    <xf numFmtId="0" fontId="4" fillId="0" borderId="0" xfId="2" applyAlignment="1" applyProtection="1">
      <alignment horizontal="left" vertical="center" indent="5"/>
      <protection locked="0"/>
    </xf>
    <xf numFmtId="0" fontId="21" fillId="0" borderId="0" xfId="2" applyFont="1" applyBorder="1" applyAlignment="1" applyProtection="1">
      <alignment horizontal="left" wrapText="1" indent="1"/>
      <protection locked="0"/>
    </xf>
    <xf numFmtId="0" fontId="24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16" fillId="9" borderId="2" xfId="0" applyFont="1" applyFill="1" applyBorder="1" applyAlignment="1">
      <alignment horizontal="center"/>
    </xf>
    <xf numFmtId="164" fontId="7" fillId="4" borderId="2" xfId="0" applyNumberFormat="1" applyFont="1" applyFill="1" applyBorder="1" applyAlignment="1" applyProtection="1">
      <alignment horizontal="center" vertical="center"/>
      <protection locked="0"/>
    </xf>
    <xf numFmtId="164" fontId="7" fillId="9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7" fillId="10" borderId="1" xfId="0" applyFont="1" applyFill="1" applyBorder="1" applyAlignment="1" applyProtection="1">
      <alignment horizontal="left" indent="1"/>
      <protection locked="0"/>
    </xf>
    <xf numFmtId="0" fontId="27" fillId="10" borderId="3" xfId="0" applyFont="1" applyFill="1" applyBorder="1" applyAlignment="1" applyProtection="1">
      <alignment horizontal="left" indent="1"/>
      <protection locked="0"/>
    </xf>
    <xf numFmtId="0" fontId="27" fillId="10" borderId="4" xfId="0" applyFont="1" applyFill="1" applyBorder="1" applyAlignment="1" applyProtection="1">
      <alignment horizontal="left" indent="1"/>
      <protection locked="0"/>
    </xf>
    <xf numFmtId="0" fontId="27" fillId="10" borderId="1" xfId="0" applyFont="1" applyFill="1" applyBorder="1" applyAlignment="1">
      <alignment horizontal="left" indent="1"/>
    </xf>
    <xf numFmtId="0" fontId="27" fillId="10" borderId="3" xfId="0" applyFont="1" applyFill="1" applyBorder="1" applyAlignment="1">
      <alignment horizontal="left" indent="1"/>
    </xf>
    <xf numFmtId="0" fontId="27" fillId="10" borderId="4" xfId="0" applyFont="1" applyFill="1" applyBorder="1" applyAlignment="1">
      <alignment horizontal="left" indent="1"/>
    </xf>
    <xf numFmtId="0" fontId="10" fillId="10" borderId="5" xfId="0" applyFont="1" applyFill="1" applyBorder="1" applyAlignment="1">
      <alignment horizontal="center"/>
    </xf>
    <xf numFmtId="0" fontId="10" fillId="10" borderId="5" xfId="0" applyFont="1" applyFill="1" applyBorder="1" applyAlignment="1" applyProtection="1">
      <alignment horizontal="center"/>
      <protection locked="0"/>
    </xf>
    <xf numFmtId="0" fontId="10" fillId="10" borderId="7" xfId="0" applyFont="1" applyFill="1" applyBorder="1" applyAlignment="1" applyProtection="1">
      <alignment horizontal="center"/>
      <protection locked="0"/>
    </xf>
    <xf numFmtId="0" fontId="15" fillId="10" borderId="5" xfId="0" applyFont="1" applyFill="1" applyBorder="1" applyAlignment="1" applyProtection="1">
      <alignment horizontal="center"/>
      <protection locked="0"/>
    </xf>
    <xf numFmtId="0" fontId="10" fillId="10" borderId="6" xfId="0" applyFont="1" applyFill="1" applyBorder="1" applyAlignment="1" applyProtection="1">
      <alignment horizontal="center"/>
      <protection locked="0"/>
    </xf>
    <xf numFmtId="164" fontId="16" fillId="11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0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 applyProtection="1">
      <alignment horizontal="center"/>
      <protection locked="0"/>
    </xf>
    <xf numFmtId="0" fontId="38" fillId="0" borderId="0" xfId="0" applyFont="1"/>
    <xf numFmtId="0" fontId="8" fillId="4" borderId="0" xfId="0" applyFont="1" applyFill="1"/>
    <xf numFmtId="0" fontId="7" fillId="4" borderId="2" xfId="0" applyFont="1" applyFill="1" applyBorder="1" applyAlignment="1" applyProtection="1">
      <alignment horizontal="center" vertical="center"/>
      <protection locked="0"/>
    </xf>
    <xf numFmtId="164" fontId="7" fillId="9" borderId="17" xfId="0" applyNumberFormat="1" applyFont="1" applyFill="1" applyBorder="1" applyAlignment="1">
      <alignment horizontal="center" vertical="center"/>
    </xf>
    <xf numFmtId="0" fontId="39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16" fillId="12" borderId="17" xfId="0" applyFont="1" applyFill="1" applyBorder="1" applyAlignment="1">
      <alignment horizontal="center"/>
    </xf>
    <xf numFmtId="164" fontId="7" fillId="12" borderId="17" xfId="0" applyNumberFormat="1" applyFont="1" applyFill="1" applyBorder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16" fillId="12" borderId="2" xfId="0" applyFont="1" applyFill="1" applyBorder="1" applyAlignment="1">
      <alignment horizontal="center"/>
    </xf>
    <xf numFmtId="0" fontId="29" fillId="0" borderId="12" xfId="0" applyFont="1" applyBorder="1" applyAlignment="1">
      <alignment horizontal="left" indent="1"/>
    </xf>
    <xf numFmtId="0" fontId="8" fillId="0" borderId="15" xfId="0" applyFont="1" applyBorder="1"/>
    <xf numFmtId="0" fontId="36" fillId="9" borderId="1" xfId="0" applyFont="1" applyFill="1" applyBorder="1" applyAlignment="1">
      <alignment horizontal="left" indent="1"/>
    </xf>
    <xf numFmtId="0" fontId="13" fillId="9" borderId="1" xfId="0" applyFont="1" applyFill="1" applyBorder="1" applyAlignment="1">
      <alignment horizontal="left" indent="1"/>
    </xf>
    <xf numFmtId="0" fontId="37" fillId="9" borderId="1" xfId="0" applyFont="1" applyFill="1" applyBorder="1" applyAlignment="1">
      <alignment horizontal="left" vertical="top" wrapText="1" indent="1"/>
    </xf>
    <xf numFmtId="0" fontId="37" fillId="9" borderId="2" xfId="0" applyFont="1" applyFill="1" applyBorder="1" applyAlignment="1">
      <alignment horizontal="left" vertical="top" wrapText="1" indent="1"/>
    </xf>
    <xf numFmtId="0" fontId="13" fillId="9" borderId="2" xfId="0" applyFont="1" applyFill="1" applyBorder="1" applyAlignment="1">
      <alignment horizontal="left" indent="1"/>
    </xf>
    <xf numFmtId="0" fontId="13" fillId="13" borderId="1" xfId="0" quotePrefix="1" applyFont="1" applyFill="1" applyBorder="1" applyAlignment="1">
      <alignment horizontal="center"/>
    </xf>
    <xf numFmtId="0" fontId="13" fillId="13" borderId="3" xfId="0" applyFont="1" applyFill="1" applyBorder="1" applyAlignment="1">
      <alignment horizontal="left" indent="1"/>
    </xf>
    <xf numFmtId="3" fontId="13" fillId="13" borderId="2" xfId="0" applyNumberFormat="1" applyFont="1" applyFill="1" applyBorder="1" applyAlignment="1">
      <alignment horizontal="right" indent="1"/>
    </xf>
    <xf numFmtId="0" fontId="13" fillId="13" borderId="2" xfId="0" applyFont="1" applyFill="1" applyBorder="1" applyAlignment="1">
      <alignment horizontal="center"/>
    </xf>
    <xf numFmtId="3" fontId="13" fillId="14" borderId="1" xfId="0" applyNumberFormat="1" applyFont="1" applyFill="1" applyBorder="1" applyAlignment="1">
      <alignment horizontal="right" indent="1"/>
    </xf>
    <xf numFmtId="3" fontId="13" fillId="14" borderId="3" xfId="0" applyNumberFormat="1" applyFont="1" applyFill="1" applyBorder="1" applyAlignment="1">
      <alignment horizontal="right" indent="1"/>
    </xf>
    <xf numFmtId="3" fontId="10" fillId="14" borderId="2" xfId="0" applyNumberFormat="1" applyFont="1" applyFill="1" applyBorder="1" applyAlignment="1">
      <alignment horizontal="right" indent="1"/>
    </xf>
    <xf numFmtId="3" fontId="10" fillId="14" borderId="2" xfId="0" applyNumberFormat="1" applyFont="1" applyFill="1" applyBorder="1"/>
    <xf numFmtId="0" fontId="17" fillId="4" borderId="2" xfId="0" applyFont="1" applyFill="1" applyBorder="1" applyAlignment="1">
      <alignment horizontal="left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3" fontId="9" fillId="9" borderId="2" xfId="0" applyNumberFormat="1" applyFont="1" applyFill="1" applyBorder="1" applyAlignment="1">
      <alignment horizontal="right" indent="2"/>
    </xf>
    <xf numFmtId="3" fontId="9" fillId="9" borderId="2" xfId="0" applyNumberFormat="1" applyFont="1" applyFill="1" applyBorder="1" applyAlignment="1">
      <alignment horizontal="center"/>
    </xf>
    <xf numFmtId="3" fontId="8" fillId="4" borderId="2" xfId="0" applyNumberFormat="1" applyFont="1" applyFill="1" applyBorder="1" applyAlignment="1" applyProtection="1">
      <alignment horizontal="right" vertical="center" wrapText="1" indent="2"/>
      <protection locked="0"/>
    </xf>
    <xf numFmtId="3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0" fillId="13" borderId="1" xfId="0" applyNumberFormat="1" applyFont="1" applyFill="1" applyBorder="1" applyAlignment="1">
      <alignment horizontal="right" indent="1"/>
    </xf>
    <xf numFmtId="3" fontId="10" fillId="13" borderId="3" xfId="0" applyNumberFormat="1" applyFont="1" applyFill="1" applyBorder="1" applyAlignment="1">
      <alignment horizontal="right" indent="1"/>
    </xf>
    <xf numFmtId="3" fontId="10" fillId="13" borderId="2" xfId="0" applyNumberFormat="1" applyFont="1" applyFill="1" applyBorder="1" applyAlignment="1">
      <alignment horizontal="right" indent="1"/>
    </xf>
    <xf numFmtId="0" fontId="27" fillId="2" borderId="8" xfId="0" applyFont="1" applyFill="1" applyBorder="1" applyAlignment="1">
      <alignment horizontal="left" indent="1"/>
    </xf>
    <xf numFmtId="0" fontId="27" fillId="2" borderId="16" xfId="0" applyFont="1" applyFill="1" applyBorder="1" applyAlignment="1">
      <alignment horizontal="left" indent="1"/>
    </xf>
    <xf numFmtId="0" fontId="36" fillId="9" borderId="2" xfId="0" applyFont="1" applyFill="1" applyBorder="1" applyAlignment="1">
      <alignment horizontal="left" indent="1"/>
    </xf>
    <xf numFmtId="0" fontId="29" fillId="0" borderId="15" xfId="0" applyFont="1" applyBorder="1" applyAlignment="1">
      <alignment horizontal="left" indent="1"/>
    </xf>
    <xf numFmtId="0" fontId="41" fillId="0" borderId="0" xfId="0" applyFont="1" applyAlignment="1">
      <alignment horizontal="left"/>
    </xf>
    <xf numFmtId="3" fontId="8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0" xfId="0" applyProtection="1">
      <protection hidden="1"/>
    </xf>
    <xf numFmtId="0" fontId="6" fillId="10" borderId="1" xfId="0" applyFont="1" applyFill="1" applyBorder="1" applyAlignment="1" applyProtection="1">
      <alignment horizontal="left" vertical="center" indent="1"/>
      <protection hidden="1"/>
    </xf>
    <xf numFmtId="0" fontId="6" fillId="10" borderId="4" xfId="0" applyFont="1" applyFill="1" applyBorder="1" applyAlignment="1" applyProtection="1">
      <alignment horizontal="left" vertical="center" indent="1"/>
      <protection hidden="1"/>
    </xf>
    <xf numFmtId="0" fontId="29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0" xfId="0" applyAlignment="1" applyProtection="1">
      <alignment wrapText="1"/>
      <protection hidden="1"/>
    </xf>
    <xf numFmtId="0" fontId="1" fillId="2" borderId="9" xfId="0" applyFont="1" applyFill="1" applyBorder="1" applyAlignment="1" applyProtection="1">
      <alignment vertical="center"/>
      <protection hidden="1"/>
    </xf>
    <xf numFmtId="0" fontId="0" fillId="2" borderId="14" xfId="0" applyFill="1" applyBorder="1" applyAlignment="1" applyProtection="1">
      <alignment vertical="center"/>
      <protection hidden="1"/>
    </xf>
    <xf numFmtId="0" fontId="9" fillId="2" borderId="6" xfId="0" applyFont="1" applyFill="1" applyBorder="1" applyAlignment="1" applyProtection="1">
      <alignment horizontal="center" vertical="center" wrapText="1"/>
      <protection hidden="1"/>
    </xf>
    <xf numFmtId="0" fontId="0" fillId="2" borderId="8" xfId="0" applyFill="1" applyBorder="1" applyAlignment="1" applyProtection="1">
      <alignment vertical="center"/>
      <protection hidden="1"/>
    </xf>
    <xf numFmtId="0" fontId="0" fillId="2" borderId="16" xfId="0" applyFill="1" applyBorder="1" applyAlignment="1" applyProtection="1">
      <alignment vertical="center"/>
      <protection hidden="1"/>
    </xf>
    <xf numFmtId="0" fontId="9" fillId="12" borderId="7" xfId="0" applyFont="1" applyFill="1" applyBorder="1" applyAlignment="1" applyProtection="1">
      <alignment horizontal="center" vertical="center" wrapText="1"/>
      <protection hidden="1"/>
    </xf>
    <xf numFmtId="0" fontId="0" fillId="2" borderId="10" xfId="0" applyFill="1" applyBorder="1" applyAlignment="1" applyProtection="1">
      <alignment vertical="center"/>
      <protection hidden="1"/>
    </xf>
    <xf numFmtId="0" fontId="9" fillId="12" borderId="2" xfId="0" applyFont="1" applyFill="1" applyBorder="1" applyAlignment="1" applyProtection="1">
      <alignment horizontal="center" vertical="center" wrapText="1"/>
      <protection hidden="1"/>
    </xf>
    <xf numFmtId="0" fontId="8" fillId="12" borderId="5" xfId="0" applyFont="1" applyFill="1" applyBorder="1" applyAlignment="1" applyProtection="1">
      <alignment horizontal="center" vertical="center"/>
      <protection hidden="1"/>
    </xf>
    <xf numFmtId="3" fontId="8" fillId="12" borderId="2" xfId="0" applyNumberFormat="1" applyFont="1" applyFill="1" applyBorder="1" applyAlignment="1" applyProtection="1">
      <alignment horizontal="right" vertical="center" wrapText="1" indent="2"/>
      <protection hidden="1"/>
    </xf>
    <xf numFmtId="3" fontId="8" fillId="12" borderId="2" xfId="0" applyNumberFormat="1" applyFont="1" applyFill="1" applyBorder="1" applyAlignment="1" applyProtection="1">
      <alignment horizontal="center" vertical="center" wrapText="1"/>
      <protection hidden="1"/>
    </xf>
    <xf numFmtId="3" fontId="8" fillId="12" borderId="1" xfId="0" applyNumberFormat="1" applyFont="1" applyFill="1" applyBorder="1" applyAlignment="1" applyProtection="1">
      <alignment horizontal="center" vertical="center" wrapText="1"/>
      <protection hidden="1"/>
    </xf>
    <xf numFmtId="3" fontId="9" fillId="9" borderId="2" xfId="0" applyNumberFormat="1" applyFont="1" applyFill="1" applyBorder="1" applyAlignment="1" applyProtection="1">
      <alignment horizontal="right" indent="2"/>
      <protection hidden="1"/>
    </xf>
    <xf numFmtId="3" fontId="9" fillId="9" borderId="2" xfId="0" applyNumberFormat="1" applyFont="1" applyFill="1" applyBorder="1" applyAlignment="1" applyProtection="1">
      <alignment horizontal="center"/>
      <protection hidden="1"/>
    </xf>
    <xf numFmtId="3" fontId="9" fillId="0" borderId="0" xfId="0" applyNumberFormat="1" applyFont="1" applyAlignment="1" applyProtection="1">
      <alignment horizontal="right"/>
      <protection hidden="1"/>
    </xf>
    <xf numFmtId="3" fontId="9" fillId="0" borderId="0" xfId="0" applyNumberFormat="1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27" fillId="10" borderId="1" xfId="0" applyFont="1" applyFill="1" applyBorder="1" applyAlignment="1" applyProtection="1">
      <alignment horizontal="left" indent="1"/>
      <protection hidden="1"/>
    </xf>
    <xf numFmtId="0" fontId="27" fillId="10" borderId="3" xfId="0" applyFont="1" applyFill="1" applyBorder="1" applyAlignment="1" applyProtection="1">
      <alignment horizontal="left" indent="1"/>
      <protection hidden="1"/>
    </xf>
    <xf numFmtId="0" fontId="27" fillId="10" borderId="4" xfId="0" applyFont="1" applyFill="1" applyBorder="1" applyAlignment="1" applyProtection="1">
      <alignment horizontal="left" inden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39" fillId="6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21" fillId="5" borderId="0" xfId="2" applyFont="1" applyFill="1" applyAlignment="1" applyProtection="1">
      <alignment horizontal="left" indent="1"/>
    </xf>
    <xf numFmtId="0" fontId="38" fillId="6" borderId="1" xfId="0" applyFont="1" applyFill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/>
    </xf>
    <xf numFmtId="0" fontId="28" fillId="4" borderId="3" xfId="0" applyFont="1" applyFill="1" applyBorder="1" applyAlignment="1" applyProtection="1">
      <alignment horizontal="left" vertical="center" indent="1"/>
      <protection locked="0"/>
    </xf>
    <xf numFmtId="0" fontId="28" fillId="4" borderId="4" xfId="0" applyFont="1" applyFill="1" applyBorder="1" applyAlignment="1" applyProtection="1">
      <alignment horizontal="left" vertical="center" indent="1"/>
      <protection locked="0"/>
    </xf>
    <xf numFmtId="0" fontId="29" fillId="4" borderId="1" xfId="0" applyFont="1" applyFill="1" applyBorder="1" applyAlignment="1">
      <alignment horizontal="left" indent="1"/>
    </xf>
    <xf numFmtId="0" fontId="29" fillId="0" borderId="3" xfId="0" applyFont="1" applyBorder="1" applyAlignment="1">
      <alignment horizontal="left" indent="1"/>
    </xf>
    <xf numFmtId="0" fontId="29" fillId="0" borderId="4" xfId="0" applyFont="1" applyBorder="1" applyAlignment="1">
      <alignment horizontal="left" indent="1"/>
    </xf>
    <xf numFmtId="0" fontId="9" fillId="2" borderId="6" xfId="0" applyFont="1" applyFill="1" applyBorder="1" applyAlignment="1">
      <alignment horizontal="left" vertical="center" indent="1"/>
    </xf>
    <xf numFmtId="0" fontId="9" fillId="2" borderId="7" xfId="0" applyFont="1" applyFill="1" applyBorder="1" applyAlignment="1">
      <alignment horizontal="left" vertical="center" indent="1"/>
    </xf>
    <xf numFmtId="0" fontId="1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29" fillId="0" borderId="1" xfId="0" applyFont="1" applyBorder="1" applyAlignment="1" applyProtection="1">
      <alignment horizontal="left" vertical="center" indent="1"/>
      <protection hidden="1"/>
    </xf>
    <xf numFmtId="0" fontId="29" fillId="0" borderId="3" xfId="0" applyFont="1" applyBorder="1" applyAlignment="1" applyProtection="1">
      <alignment horizontal="left" vertical="center" indent="1"/>
      <protection hidden="1"/>
    </xf>
    <xf numFmtId="0" fontId="29" fillId="0" borderId="4" xfId="0" applyFont="1" applyBorder="1" applyAlignment="1" applyProtection="1">
      <alignment horizontal="left" vertical="center" indent="1"/>
      <protection hidden="1"/>
    </xf>
    <xf numFmtId="0" fontId="24" fillId="0" borderId="15" xfId="0" applyFont="1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9" fillId="9" borderId="1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0" fillId="9" borderId="4" xfId="0" applyFill="1" applyBorder="1" applyAlignment="1" applyProtection="1">
      <alignment horizontal="left" vertical="center" wrapText="1"/>
      <protection hidden="1"/>
    </xf>
    <xf numFmtId="0" fontId="30" fillId="4" borderId="1" xfId="0" applyFont="1" applyFill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</cellXfs>
  <cellStyles count="3">
    <cellStyle name="Hyperkobling" xfId="2" builtinId="8"/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DDF1E7"/>
      <color rgb="FFFFFF99"/>
      <color rgb="FFFBF7F1"/>
      <color rgb="FF7DBF9D"/>
      <color rgb="FFBBE3CE"/>
      <color rgb="FFF2E8DA"/>
      <color rgb="FFFBF3E8"/>
      <color rgb="FF9BD8B9"/>
      <color rgb="FF5AD48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</xdr:row>
      <xdr:rowOff>38098</xdr:rowOff>
    </xdr:from>
    <xdr:to>
      <xdr:col>7</xdr:col>
      <xdr:colOff>682625</xdr:colOff>
      <xdr:row>36</xdr:row>
      <xdr:rowOff>276225</xdr:rowOff>
    </xdr:to>
    <xdr:sp macro="" textlink="">
      <xdr:nvSpPr>
        <xdr:cNvPr id="119" name="Text Box 39">
          <a:extLst>
            <a:ext uri="{FF2B5EF4-FFF2-40B4-BE49-F238E27FC236}">
              <a16:creationId xmlns:a16="http://schemas.microsoft.com/office/drawing/2014/main" id="{477D509D-7AF4-407F-810A-C8FE044AF179}"/>
            </a:ext>
          </a:extLst>
        </xdr:cNvPr>
        <xdr:cNvSpPr txBox="1">
          <a:spLocks noChangeArrowheads="1"/>
        </xdr:cNvSpPr>
      </xdr:nvSpPr>
      <xdr:spPr bwMode="auto">
        <a:xfrm>
          <a:off x="209550" y="1104898"/>
          <a:ext cx="6188075" cy="8782052"/>
        </a:xfrm>
        <a:prstGeom prst="rect">
          <a:avLst/>
        </a:prstGeom>
        <a:solidFill>
          <a:srgbClr val="FFFF99"/>
        </a:solidFill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08000" tIns="22860" rIns="108000" bIns="0" anchor="t" upright="1"/>
        <a:lstStyle/>
        <a:p>
          <a:pPr algn="l" rtl="0">
            <a:lnSpc>
              <a:spcPts val="1100"/>
            </a:lnSpc>
            <a:defRPr sz="1000"/>
          </a:pPr>
          <a:endParaRPr lang="nb-NO" sz="1200" b="1" i="0" u="none" strike="noStrike" baseline="0">
            <a:solidFill>
              <a:srgbClr val="000000"/>
            </a:solidFill>
            <a:latin typeface="Roboto" panose="02000000000000000000" pitchFamily="2" charset="0"/>
            <a:ea typeface="Roboto" panose="02000000000000000000" pitchFamily="2" charset="0"/>
            <a:cs typeface="Verdana"/>
          </a:endParaRPr>
        </a:p>
        <a:p>
          <a:pPr lvl="0" algn="l"/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Ved søknad om 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opprettelse av ny folkehøgskole skal det legges frem et realistisk og detaljert driftsbudsjett for skole- og internatdriften. 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Budsjettmalen skal benyttes for å bli vurdert. Budsjettmalen bygger på Folkehøgskolerådets kontoplan. Malen og kommentarene er 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ikke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uttømmende, så du som søker må selv tilpasse malen til lokale forhold og sørge for å utarbeide budsjett på grunnlag av folkehøgskoleloven med tilhørende forskrift. Legg til nye arkfaner etter behov. For å sikre formlene er de fleste arkene beskyttet. </a:t>
          </a:r>
        </a:p>
        <a:p>
          <a:pPr lvl="0" algn="l"/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lvl="0" algn="l"/>
          <a:r>
            <a:rPr lang="nb-NO" sz="1200" b="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NB: Budsjetttallene skal baseres på 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dagens prisnivå </a:t>
          </a:r>
          <a:r>
            <a:rPr lang="nb-NO" sz="1200" b="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for alle kalenderårene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.  </a:t>
          </a:r>
          <a:endParaRPr lang="nb-NO" sz="1200" b="1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lvl="0" algn="l"/>
          <a:endParaRPr lang="nb-NO" sz="120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1" u="sng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Budsjett for skole- og internatdrift: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Driftsbudsjettet skal vise skolens forventede inntekter og kostnader ved normal drift. Budsjettet skal basere seg på en forventet elevtallsutvikling for en folkehøgskole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i oppstartsfasen. Malen er laget for 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oppstartsåret (år 0)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og tre påfølgende kalenderår.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Første høsten skolen er i drift (år 0) vil skolen få statstilskudd for 6 måneder. Tilskuddet for juli i oppstartsåret kan brukes til å dekke oppstartskostnader som har påløpt siden januar, eller fra godkjenningstidspunktet dersom dette kommer senere. </a:t>
          </a:r>
        </a:p>
        <a:p>
          <a:endParaRPr lang="nb-NO" sz="1200" b="1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nb-NO" sz="1200" b="1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Forklaring til poster i budsjettet:</a:t>
          </a:r>
          <a:endParaRPr lang="nb-NO" sz="1200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pPr eaLnBrk="1" fontAlgn="auto" latinLnBrk="0" hangingPunct="1"/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Det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skal 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utarbeide </a:t>
          </a:r>
          <a:r>
            <a:rPr lang="nb-NO" sz="1200" b="1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forklarende noter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til budsjettet. I budsjettmalen er poster som krever spesifiserte beregninger og note forhåndsutfylt med notenummer. Her skal teksten i noten forklare hva beløpet gjelder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og eventuelle beregninger skal vises. Store beløp og samleposter(for eksempel i kontogruppe 6560-6589) skal </a:t>
          </a:r>
          <a:r>
            <a:rPr lang="nb-NO" sz="1200" u="sng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alltid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forklares i en note. Skolen må legge til flere noter ved behov.</a:t>
          </a:r>
          <a:endParaRPr lang="nb-NO" sz="1200">
            <a:effectLst/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1" u="sng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Budsjett for annen tilleggsvirksomhet: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Skolen har anledning til å drive annen virksomhet, men denne </a:t>
          </a:r>
          <a:r>
            <a:rPr lang="nb-NO" sz="1200" b="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kan ikke finansieres m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ed skolepenger eller statstilskudd. Du som søker må derfor utarbeide og legge frem 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eget budsjett 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for tilleggsvirksomheter. Her skal dere vise at tilleggsvirksomheter er selvfinansierende. I budsjettet og notene skal skolen spesifisere hvordan 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alle 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felles driftskostnader (for eksempel husleie, strøm, lønn og sosiale kostnader - listen er ikke uttømmende) er fordelt mellom skoleregnskapet og tilleggsvirksomheter. I notene skal skolen også vise hvilken fordelingsnøkkel som er brukt, og grunnlaget for denne. </a:t>
          </a:r>
        </a:p>
        <a:p>
          <a:pPr lvl="0" algn="l"/>
          <a:endParaRPr lang="nb-NO" sz="120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lvl="0" algn="l"/>
          <a:r>
            <a:rPr lang="nb-NO" sz="1200" b="1" u="sng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Viktig informasjon om bruk av statstilskuddet:</a:t>
          </a:r>
        </a:p>
        <a:p>
          <a:pPr lvl="0" algn="l"/>
          <a:r>
            <a:rPr lang="nb-NO" sz="1200" b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Statstilskuddet skal </a:t>
          </a:r>
          <a:r>
            <a:rPr lang="nb-NO" sz="1200" b="1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kun brukes til</a:t>
          </a:r>
          <a:r>
            <a:rPr lang="nb-NO" sz="1200" b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nb-NO" sz="1200" b="1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skole- og internatdrift.</a:t>
          </a:r>
        </a:p>
        <a:p>
          <a:pPr lvl="0" algn="l"/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Hvis skolen skal drive annen virksomhet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, 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skal alle inntekter og kostnader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knyttet til denne føres i eget avdelingsregnskap. Tilskudd og elevbetaling (oppholdspenger) til skoledriften kan ikke brukes til slik aktivitet. </a:t>
          </a:r>
        </a:p>
        <a:p>
          <a:pPr lvl="0" algn="l"/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lvl="0" algn="l"/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Som søker må du kunne dokumentere:</a:t>
          </a:r>
        </a:p>
        <a:p>
          <a:pPr lvl="0" algn="l"/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- at annen 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virksomhet er selvfinansierende.</a:t>
          </a:r>
        </a:p>
        <a:p>
          <a:pPr lvl="0" algn="l"/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- hvordan felles kostnader er fordelt  mellom skoleregnskapet og tilleggsvirksomheten.</a:t>
          </a:r>
          <a:r>
            <a:rPr lang="nb-NO" sz="120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</a:p>
        <a:p>
          <a:pPr lvl="0" algn="l"/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lvl="0" algn="l"/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Budsjettet og tilhørende noter skal lastes opp under punkt 13</a:t>
          </a:r>
          <a:r>
            <a:rPr lang="nb-NO" sz="1200" baseline="0">
              <a:solidFill>
                <a:srgbClr val="FF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 søknadsskjemaet for "</a:t>
          </a:r>
          <a:r>
            <a:rPr lang="nb-NO" sz="1200" i="1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søknad om opprettelse av ny folkehøgskole</a:t>
          </a:r>
          <a:r>
            <a:rPr lang="nb-NO" sz="1200" baseline="0"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".  </a:t>
          </a:r>
        </a:p>
        <a:p>
          <a:pPr algn="l"/>
          <a:endParaRPr lang="nb-NO" sz="12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algn="l"/>
          <a:endParaRPr lang="nb-NO" sz="1100" baseline="0"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algn="l"/>
          <a:endParaRPr lang="nb-NO" sz="1100" baseline="0">
            <a:effectLst/>
            <a:latin typeface="+mn-lt"/>
            <a:ea typeface="+mn-ea"/>
            <a:cs typeface="+mn-cs"/>
          </a:endParaRPr>
        </a:p>
        <a:p>
          <a:pPr algn="l"/>
          <a:endParaRPr lang="nb-NO" sz="11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9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900"/>
            </a:lnSpc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	</a:t>
          </a:r>
        </a:p>
        <a:p>
          <a:pPr algn="l" rtl="0">
            <a:lnSpc>
              <a:spcPts val="10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10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lnSpc>
              <a:spcPts val="900"/>
            </a:lnSpc>
            <a:defRPr sz="1000"/>
          </a:pPr>
          <a:endParaRPr lang="nb-N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nb-N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187325</xdr:rowOff>
    </xdr:from>
    <xdr:to>
      <xdr:col>9</xdr:col>
      <xdr:colOff>987425</xdr:colOff>
      <xdr:row>21</xdr:row>
      <xdr:rowOff>142875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C9B24C7-AC59-454A-A5FF-7C6472AFD3E2}"/>
            </a:ext>
          </a:extLst>
        </xdr:cNvPr>
        <xdr:cNvSpPr txBox="1"/>
      </xdr:nvSpPr>
      <xdr:spPr>
        <a:xfrm>
          <a:off x="238125" y="187325"/>
          <a:ext cx="9702800" cy="4098925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</a:rPr>
            <a:t>Informasjon om utbetaling av statstilskudd</a:t>
          </a:r>
          <a:r>
            <a:rPr lang="nb-NO" sz="1600" b="1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</a:rPr>
            <a:t>:</a:t>
          </a:r>
        </a:p>
        <a:p>
          <a:endParaRPr lang="nb-NO" sz="1100" b="0" baseline="0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nb-NO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Tilskudd i oppstartsperioden </a:t>
          </a:r>
          <a:endParaRPr lang="nb-NO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Nye folkehøgskoler kan få statstilskudd (basistilskudd, elevtilskudd og tilskudd til rentebetaling) i oppstartsfasen, så lenge vilkårene for de ulike tilskuddselementene er oppfylt. I det første høstsemesteret skolen er i drift (år 0) utbetales det statstilskudd for 6 måneder. Det avregnede tilskuddet for juli i oppstartsåret kan brukes til å dekke oppstartskostnader som har påløpt fra januar samme år, eller fra godkjenningstidspunktet dersom dette kommer senere.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Elevtilskudd i oppstartsfasen (4,5 år)</a:t>
          </a:r>
          <a:endParaRPr lang="nb-NO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oppstartsperioden (4,5 år) blir grunnlaget for elevtilskuddet satt til minimum 35 årselever. Dersom skolen har flere enn 35 årselever fra kurs (hel- og halvårskurs), brukes faktisk årselevtall som grunnlag påfølgende år. 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Eksempel 1: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Dersom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skolen har 30 elever første høsten (år 0) vil skolen få elevtilskudd for 35 elever den første høsten og det påfølgende kalenderåret.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Eksempel 2: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skolen har 45 elever første høsten (år 0) vil skolen få elevtilskudd for 35 elever den første høsten og for 45 elever det påfølgende kalenderåret.</a:t>
          </a:r>
          <a:endParaRPr lang="nb-NO">
            <a:effectLst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Hvis skolen har et beregningsgrunnlag som overstiger 35 årselever, vil de første 35 elevene beregnes etter høy sats, og antall elever over 35 beregnes etter lav sats. 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Elever med dokumentert behov for tilrettelegging i opplæringen (EDT-elever)</a:t>
          </a:r>
          <a:endParaRPr lang="nb-NO" sz="1100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Nye skoler </a:t>
          </a:r>
          <a:r>
            <a:rPr lang="nb-NO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får </a:t>
          </a:r>
          <a:r>
            <a:rPr lang="nb-NO" sz="11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ikke</a:t>
          </a:r>
          <a:r>
            <a:rPr lang="nb-NO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ekstratilskudd for EDT-elever i oppstartsperioden. I disse årene (4,5 år) regnes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én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EDT-elev som to ordinære elever i tilskuddsgrunnlaget når tilskuddet skal beregnes</a:t>
          </a:r>
          <a:r>
            <a:rPr lang="nb-NO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Fra og med femte driftsår etter oppstart får skolen tilskudd etter ordinære regler. Da får skolen ekstratilskudd for EDT-elever, i stedet for at de telles som to elever. Det betyr at gjennomsnittet av antall EDT-elever fra skolens første, andre og tredje driftsår vil bestemme størrelsen på ekstratilskuddet i skolens femte driftsår - på samme måte som for etablerte skoler.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Satsen vil da være: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60% av høy sats for elever som tar kurs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 60% av lav sats for elever som tar kurs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 kortere varighet.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</a:rPr>
            <a:t>	</a:t>
          </a:r>
          <a:endParaRPr lang="nb-NO" sz="1200" baseline="0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nb-NO" sz="1200" baseline="0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285748</xdr:colOff>
      <xdr:row>33</xdr:row>
      <xdr:rowOff>9526</xdr:rowOff>
    </xdr:from>
    <xdr:ext cx="7391402" cy="657224"/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8FD810C-EA87-4D10-B654-438D3391DA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285748" y="8086726"/>
          <a:ext cx="7391402" cy="657224"/>
        </a:xfrm>
        <a:prstGeom prst="rect">
          <a:avLst/>
        </a:prstGeom>
        <a:solidFill>
          <a:srgbClr val="F2E8DA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b-NO" sz="1100"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nb-NO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oneCellAnchor>
  <xdr:oneCellAnchor>
    <xdr:from>
      <xdr:col>0</xdr:col>
      <xdr:colOff>266701</xdr:colOff>
      <xdr:row>17</xdr:row>
      <xdr:rowOff>53975</xdr:rowOff>
    </xdr:from>
    <xdr:ext cx="7458074" cy="1098549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77BF6FE-47B3-4421-9DAB-5B64C918548D}"/>
            </a:ext>
          </a:extLst>
        </xdr:cNvPr>
        <xdr:cNvSpPr txBox="1"/>
      </xdr:nvSpPr>
      <xdr:spPr>
        <a:xfrm>
          <a:off x="266701" y="4044950"/>
          <a:ext cx="7458074" cy="1098549"/>
        </a:xfrm>
        <a:prstGeom prst="rect">
          <a:avLst/>
        </a:prstGeom>
        <a:solidFill>
          <a:srgbClr val="FFFF99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500" b="1" u="sng">
            <a:solidFill>
              <a:schemeClr val="tx1"/>
            </a:solidFill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300" b="1" u="sng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rPr>
            <a:t>Spesifikasjon av noter: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0">
              <a:latin typeface="Roboto" panose="02000000000000000000" pitchFamily="2" charset="0"/>
              <a:ea typeface="Roboto" panose="02000000000000000000" pitchFamily="2" charset="0"/>
            </a:rPr>
            <a:t>Forklar og</a:t>
          </a:r>
          <a:r>
            <a:rPr lang="nb-NO" sz="1200" b="0" baseline="0">
              <a:latin typeface="Roboto" panose="02000000000000000000" pitchFamily="2" charset="0"/>
              <a:ea typeface="Roboto" panose="02000000000000000000" pitchFamily="2" charset="0"/>
            </a:rPr>
            <a:t> vis </a:t>
          </a:r>
          <a:r>
            <a:rPr lang="nb-NO" sz="1200" b="0">
              <a:latin typeface="Roboto" panose="02000000000000000000" pitchFamily="2" charset="0"/>
              <a:ea typeface="Roboto" panose="02000000000000000000" pitchFamily="2" charset="0"/>
            </a:rPr>
            <a:t>utregning av forhåndsutfylte noter (se opplisting nedenfor) og nye noter (f.eks. </a:t>
          </a:r>
          <a:r>
            <a:rPr lang="nb-NO" sz="1200" b="0" baseline="0">
              <a:latin typeface="Roboto" panose="02000000000000000000" pitchFamily="2" charset="0"/>
              <a:ea typeface="Roboto" panose="02000000000000000000" pitchFamily="2" charset="0"/>
            </a:rPr>
            <a:t>store beløp som bør forklares</a:t>
          </a:r>
          <a:r>
            <a:rPr lang="nb-NO" sz="1200" b="0">
              <a:latin typeface="Roboto" panose="02000000000000000000" pitchFamily="2" charset="0"/>
              <a:ea typeface="Roboto" panose="02000000000000000000" pitchFamily="2" charset="0"/>
            </a:rPr>
            <a:t>).</a:t>
          </a:r>
          <a:r>
            <a:rPr lang="nb-NO" sz="1200" b="0" baseline="0">
              <a:latin typeface="Roboto" panose="02000000000000000000" pitchFamily="2" charset="0"/>
              <a:ea typeface="Roboto" panose="02000000000000000000" pitchFamily="2" charset="0"/>
            </a:rPr>
            <a:t> Legg til rader eller opprett ny arkfane ut fra eget behov.</a:t>
          </a:r>
          <a:r>
            <a:rPr lang="nb-NO" sz="1200" b="0" baseline="0">
              <a:solidFill>
                <a:schemeClr val="tx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0" baseline="0">
              <a:solidFill>
                <a:schemeClr val="tx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Vi gjør spesielt oppmerksom på at skolen </a:t>
          </a:r>
          <a:r>
            <a:rPr lang="nb-NO" sz="1200" b="1" baseline="0">
              <a:solidFill>
                <a:schemeClr val="tx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ikke skal ha vesentlig overskudd </a:t>
          </a:r>
          <a:r>
            <a:rPr lang="nb-NO" sz="1200" b="0" baseline="0">
              <a:solidFill>
                <a:schemeClr val="tx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på linje-  og ekskursjonsrelaterte inntekter og kostnader. </a:t>
          </a:r>
        </a:p>
        <a:p>
          <a:endParaRPr lang="nb-NO" sz="1100" b="1"/>
        </a:p>
      </xdr:txBody>
    </xdr:sp>
    <xdr:clientData/>
  </xdr:oneCellAnchor>
  <xdr:oneCellAnchor>
    <xdr:from>
      <xdr:col>0</xdr:col>
      <xdr:colOff>273050</xdr:colOff>
      <xdr:row>1</xdr:row>
      <xdr:rowOff>168277</xdr:rowOff>
    </xdr:from>
    <xdr:ext cx="7423149" cy="1736723"/>
    <xdr:sp macro="" textlink="">
      <xdr:nvSpPr>
        <xdr:cNvPr id="6" name="TekstSylinder 3">
          <a:extLst>
            <a:ext uri="{FF2B5EF4-FFF2-40B4-BE49-F238E27FC236}">
              <a16:creationId xmlns:a16="http://schemas.microsoft.com/office/drawing/2014/main" id="{3D40E0D4-09B0-4219-8AFC-D498C1B74DCC}"/>
            </a:ext>
          </a:extLst>
        </xdr:cNvPr>
        <xdr:cNvSpPr txBox="1"/>
      </xdr:nvSpPr>
      <xdr:spPr>
        <a:xfrm>
          <a:off x="273050" y="577852"/>
          <a:ext cx="7423149" cy="1736723"/>
        </a:xfrm>
        <a:prstGeom prst="rect">
          <a:avLst/>
        </a:prstGeom>
        <a:solidFill>
          <a:srgbClr val="FFFF99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nb-NO" sz="500" b="1" u="sng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nb-NO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I budsjettet for skole- og internatdrift og for</a:t>
          </a:r>
          <a:r>
            <a:rPr lang="nb-NO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tilleggsvirksomheter </a:t>
          </a:r>
          <a:r>
            <a:rPr lang="nb-NO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er det flere poster som bør/skal spesifiseres i noter. Dere skal også oppgi </a:t>
          </a:r>
          <a:r>
            <a:rPr lang="nb-NO" sz="1200" baseline="0">
              <a:solidFill>
                <a:sysClr val="windowText" lastClr="000000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antall elever og eventuelle satser som ligger til grunn for beregningen av de ulike postene. </a:t>
          </a:r>
        </a:p>
        <a:p>
          <a:endParaRPr lang="nb-NO" sz="120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nb-NO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Oppstillingen i tabellen </a:t>
          </a:r>
          <a:r>
            <a:rPr lang="nb-NO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n</a:t>
          </a:r>
          <a:r>
            <a:rPr lang="nb-NO" sz="120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edenfor viser hvordan dette kan</a:t>
          </a:r>
          <a:r>
            <a:rPr lang="nb-NO" sz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 se ut for innmeldingspenger, for oppstartsåret og de 3 påfølgende driftsårene (kalenderår). I eksemplet er innmeldingspengene satt til kr 2 000 per elev.</a:t>
          </a:r>
        </a:p>
        <a:p>
          <a:endParaRPr lang="nb-NO" sz="1200" baseline="0">
            <a:solidFill>
              <a:sysClr val="windowText" lastClr="000000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nb-NO" sz="1200" b="1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</a:rPr>
            <a:t>Legg inn egne tall i tabellen under note 1, som er tilpasset folkehøgskolens søknad. Bruk "tab-tast" eller start i celle D27. </a:t>
          </a:r>
          <a:endParaRPr lang="nb-NO" sz="1200" b="1" baseline="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katteetaten.no/bedrift-og-organisasjon/arbeidsgiver/arbeidsgiveravgift/avgiftsgrunnlaget-for-beregning-av-arbeidsgiveravgift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2686-D89F-4904-8BE7-1D54A4F7E290}">
  <sheetPr>
    <tabColor rgb="FFFFFF99"/>
  </sheetPr>
  <dimension ref="A1:T40"/>
  <sheetViews>
    <sheetView showGridLines="0" zoomScaleNormal="100" workbookViewId="0"/>
  </sheetViews>
  <sheetFormatPr baseColWidth="10" defaultColWidth="11.42578125" defaultRowHeight="15" x14ac:dyDescent="0.25"/>
  <cols>
    <col min="1" max="1" width="2.7109375" style="2" customWidth="1"/>
    <col min="2" max="2" width="15.85546875" style="2" customWidth="1"/>
    <col min="3" max="3" width="13.28515625" style="2" customWidth="1"/>
    <col min="4" max="4" width="12.140625" style="2" customWidth="1"/>
    <col min="5" max="5" width="13.140625" style="2" customWidth="1"/>
    <col min="6" max="6" width="14" style="2" customWidth="1"/>
    <col min="7" max="7" width="14.5703125" style="2" customWidth="1"/>
    <col min="8" max="8" width="12" style="2" customWidth="1"/>
    <col min="9" max="16384" width="11.42578125" style="2"/>
  </cols>
  <sheetData>
    <row r="1" spans="1:9" ht="21" thickBot="1" x14ac:dyDescent="0.35">
      <c r="A1" s="154"/>
      <c r="B1" s="187" t="s">
        <v>359</v>
      </c>
      <c r="C1" s="187"/>
      <c r="D1" s="187"/>
      <c r="E1" s="187"/>
      <c r="F1" s="187"/>
      <c r="G1" s="187"/>
      <c r="H1" s="187"/>
    </row>
    <row r="2" spans="1:9" ht="31.5" customHeight="1" thickBot="1" x14ac:dyDescent="0.3">
      <c r="B2" s="191" t="s">
        <v>0</v>
      </c>
      <c r="C2" s="192"/>
      <c r="D2" s="193"/>
      <c r="E2" s="193"/>
      <c r="F2" s="193"/>
      <c r="G2" s="193"/>
      <c r="H2" s="194"/>
    </row>
    <row r="3" spans="1:9" ht="14.1" customHeight="1" x14ac:dyDescent="0.25">
      <c r="B3" s="43"/>
      <c r="C3" s="43"/>
      <c r="D3" s="44"/>
      <c r="E3" s="44"/>
      <c r="F3" s="44"/>
      <c r="G3" s="44"/>
      <c r="H3" s="44"/>
    </row>
    <row r="4" spans="1:9" ht="18" customHeight="1" x14ac:dyDescent="0.3">
      <c r="B4" s="25" t="s">
        <v>360</v>
      </c>
    </row>
    <row r="5" spans="1:9" ht="20.25" customHeight="1" x14ac:dyDescent="0.25">
      <c r="C5" s="26"/>
    </row>
    <row r="6" spans="1:9" ht="20.25" customHeight="1" x14ac:dyDescent="0.25"/>
    <row r="7" spans="1:9" ht="20.25" customHeight="1" x14ac:dyDescent="0.25"/>
    <row r="8" spans="1:9" ht="20.25" customHeight="1" x14ac:dyDescent="0.25"/>
    <row r="9" spans="1:9" ht="20.25" customHeight="1" x14ac:dyDescent="0.25"/>
    <row r="10" spans="1:9" ht="20.25" customHeight="1" x14ac:dyDescent="0.25">
      <c r="B10" s="27"/>
      <c r="C10" s="26"/>
      <c r="I10" s="28"/>
    </row>
    <row r="11" spans="1:9" ht="20.25" customHeight="1" x14ac:dyDescent="0.25"/>
    <row r="12" spans="1:9" ht="20.25" customHeight="1" x14ac:dyDescent="0.25"/>
    <row r="13" spans="1:9" ht="20.25" customHeight="1" x14ac:dyDescent="0.25"/>
    <row r="14" spans="1:9" ht="20.25" customHeight="1" x14ac:dyDescent="0.25"/>
    <row r="15" spans="1:9" ht="20.25" customHeight="1" x14ac:dyDescent="0.25"/>
    <row r="16" spans="1:9" ht="20.25" customHeight="1" x14ac:dyDescent="0.25"/>
    <row r="17" spans="9:20" ht="20.25" customHeight="1" x14ac:dyDescent="0.25"/>
    <row r="18" spans="9:20" ht="20.25" customHeight="1" x14ac:dyDescent="0.25"/>
    <row r="19" spans="9:20" ht="20.25" customHeight="1" x14ac:dyDescent="0.25"/>
    <row r="20" spans="9:20" ht="20.25" customHeight="1" x14ac:dyDescent="0.25"/>
    <row r="21" spans="9:20" ht="20.25" customHeight="1" x14ac:dyDescent="0.25"/>
    <row r="22" spans="9:20" ht="20.25" customHeight="1" x14ac:dyDescent="0.25"/>
    <row r="23" spans="9:20" ht="20.25" customHeight="1" x14ac:dyDescent="0.25"/>
    <row r="24" spans="9:20" ht="20.25" customHeight="1" x14ac:dyDescent="0.25">
      <c r="I24" s="188"/>
      <c r="J24" s="188"/>
      <c r="K24" s="188"/>
      <c r="L24" s="188"/>
      <c r="M24" s="188"/>
      <c r="N24" s="188"/>
      <c r="O24" s="188"/>
      <c r="P24" s="189"/>
      <c r="Q24" s="189"/>
      <c r="R24" s="189"/>
      <c r="S24" s="189"/>
      <c r="T24" s="189"/>
    </row>
    <row r="25" spans="9:20" ht="20.25" customHeight="1" x14ac:dyDescent="0.25">
      <c r="I25" s="50"/>
      <c r="J25" s="50"/>
      <c r="K25" s="50"/>
      <c r="L25" s="50"/>
      <c r="M25" s="50"/>
      <c r="N25" s="50"/>
      <c r="O25" s="50"/>
    </row>
    <row r="26" spans="9:20" ht="22.5" customHeight="1" x14ac:dyDescent="0.25"/>
    <row r="27" spans="9:20" ht="22.5" customHeight="1" x14ac:dyDescent="0.25"/>
    <row r="28" spans="9:20" ht="22.5" customHeight="1" x14ac:dyDescent="0.25"/>
    <row r="29" spans="9:20" ht="22.5" customHeight="1" x14ac:dyDescent="0.25"/>
    <row r="30" spans="9:20" ht="22.5" customHeight="1" x14ac:dyDescent="0.25"/>
    <row r="31" spans="9:20" ht="22.5" customHeight="1" x14ac:dyDescent="0.25"/>
    <row r="32" spans="9:20" ht="22.5" customHeight="1" x14ac:dyDescent="0.25"/>
    <row r="33" spans="2:8" ht="22.5" customHeight="1" x14ac:dyDescent="0.25"/>
    <row r="34" spans="2:8" ht="22.5" customHeight="1" x14ac:dyDescent="0.25"/>
    <row r="35" spans="2:8" ht="22.5" customHeight="1" x14ac:dyDescent="0.25"/>
    <row r="36" spans="2:8" ht="22.5" customHeight="1" x14ac:dyDescent="0.25"/>
    <row r="37" spans="2:8" ht="22.5" customHeight="1" x14ac:dyDescent="0.25"/>
    <row r="38" spans="2:8" s="29" customFormat="1" x14ac:dyDescent="0.25">
      <c r="B38" s="190" t="s">
        <v>1</v>
      </c>
      <c r="C38" s="190"/>
      <c r="D38" s="190"/>
      <c r="E38" s="190"/>
      <c r="F38" s="190"/>
      <c r="G38" s="190"/>
      <c r="H38" s="190"/>
    </row>
    <row r="39" spans="2:8" s="29" customFormat="1" x14ac:dyDescent="0.25">
      <c r="B39" s="47" t="s">
        <v>2</v>
      </c>
      <c r="C39" s="47"/>
      <c r="D39" s="47"/>
      <c r="E39" s="47"/>
      <c r="F39" s="47"/>
      <c r="G39" s="47"/>
      <c r="H39" s="47"/>
    </row>
    <row r="40" spans="2:8" x14ac:dyDescent="0.25">
      <c r="B40" s="49" t="s">
        <v>3</v>
      </c>
    </row>
  </sheetData>
  <sheetProtection sheet="1" objects="1" scenarios="1"/>
  <mergeCells count="5">
    <mergeCell ref="B1:H1"/>
    <mergeCell ref="I24:T24"/>
    <mergeCell ref="B38:H38"/>
    <mergeCell ref="B2:C2"/>
    <mergeCell ref="D2:H2"/>
  </mergeCells>
  <dataValidations xWindow="573" yWindow="442" count="1">
    <dataValidation allowBlank="1" showInputMessage="1" showErrorMessage="1" promptTitle="Skolenavn" prompt="Oppgi navnet på skolen det søkes om godkjenning for her" sqref="D1 C1 E1:H1 B1" xr:uid="{EC57CB4D-A135-4CF8-9A04-D381E7D3FDCF}"/>
  </dataValidations>
  <hyperlinks>
    <hyperlink ref="B38:H38" location="'Budsjettmal skole'!A1" display="Gå til budsjettmalen her" xr:uid="{3EFA1280-FB3C-4C79-8FED-376EE9FB9717}"/>
    <hyperlink ref="B40" location="'Eksempel - elevtilskudd'!A1" display="Gå til eksempel for beregning av elevtilskudd her" xr:uid="{05BF0EF6-2786-45A9-9E8F-397FB2325F18}"/>
    <hyperlink ref="B39" location="'Spesifikasjon av noter'!A1" display="Gå til spesifikasjon av noter her" xr:uid="{D8EC7AE5-4244-4BD6-9DB7-8CA8888467B2}"/>
  </hyperlinks>
  <pageMargins left="0.7" right="0.7" top="0.75" bottom="0.75" header="0.3" footer="0.3"/>
  <pageSetup paperSize="9" scale="8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EA005-132A-4476-9E89-7B2932656134}">
  <sheetPr>
    <tabColor rgb="FF7DBF9D"/>
    <pageSetUpPr fitToPage="1"/>
  </sheetPr>
  <dimension ref="B1:T262"/>
  <sheetViews>
    <sheetView showGridLines="0" topLeftCell="B1" zoomScaleNormal="100" workbookViewId="0">
      <selection activeCell="B1" sqref="B1"/>
    </sheetView>
  </sheetViews>
  <sheetFormatPr baseColWidth="10" defaultColWidth="11.42578125" defaultRowHeight="15" x14ac:dyDescent="0.25"/>
  <cols>
    <col min="1" max="1" width="5" style="1" customWidth="1"/>
    <col min="2" max="2" width="11.28515625" style="5" bestFit="1" customWidth="1"/>
    <col min="3" max="3" width="66.5703125" style="4" customWidth="1"/>
    <col min="4" max="4" width="12.85546875" style="1" customWidth="1"/>
    <col min="5" max="5" width="13.7109375" style="1" customWidth="1"/>
    <col min="6" max="6" width="11.7109375" style="1" customWidth="1"/>
    <col min="7" max="7" width="8.85546875" style="1" customWidth="1"/>
    <col min="8" max="9" width="13.7109375" style="1" customWidth="1"/>
    <col min="10" max="10" width="12.5703125" style="1" customWidth="1"/>
    <col min="11" max="11" width="9.42578125" style="1" customWidth="1"/>
    <col min="12" max="13" width="13.7109375" style="1" customWidth="1"/>
    <col min="14" max="14" width="11" style="1" customWidth="1"/>
    <col min="15" max="15" width="8.85546875" style="1" customWidth="1"/>
    <col min="16" max="16" width="11.85546875" style="1" customWidth="1"/>
    <col min="17" max="17" width="12.140625" style="1" customWidth="1"/>
    <col min="18" max="18" width="13" style="1" customWidth="1"/>
    <col min="19" max="19" width="8.85546875" style="1" customWidth="1"/>
    <col min="20" max="20" width="3.28515625" style="1" customWidth="1"/>
    <col min="21" max="21" width="45.28515625" style="1" bestFit="1" customWidth="1"/>
    <col min="22" max="23" width="11.42578125" style="1"/>
    <col min="24" max="24" width="9.140625" style="1" customWidth="1"/>
    <col min="25" max="16384" width="11.42578125" style="1"/>
  </cols>
  <sheetData>
    <row r="1" spans="2:20" ht="33.75" customHeight="1" x14ac:dyDescent="0.3">
      <c r="B1" s="3" t="s">
        <v>365</v>
      </c>
    </row>
    <row r="2" spans="2:20" ht="21.6" customHeight="1" x14ac:dyDescent="0.25">
      <c r="B2" s="52"/>
      <c r="C2" s="186" t="s">
        <v>4</v>
      </c>
    </row>
    <row r="3" spans="2:20" ht="15.6" customHeight="1" thickBot="1" x14ac:dyDescent="0.3">
      <c r="B3" s="45"/>
      <c r="C3" s="46"/>
    </row>
    <row r="4" spans="2:20" ht="21.95" customHeight="1" thickBot="1" x14ac:dyDescent="0.35">
      <c r="B4" s="140" t="s">
        <v>5</v>
      </c>
      <c r="C4" s="195">
        <f>+'Viktig informasjon'!D2</f>
        <v>0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7"/>
    </row>
    <row r="5" spans="2:20" ht="21.95" customHeight="1" thickBot="1" x14ac:dyDescent="0.35">
      <c r="B5" s="153"/>
      <c r="C5" s="126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2:20" ht="21.95" customHeight="1" thickBot="1" x14ac:dyDescent="0.35">
      <c r="B6" s="125"/>
      <c r="C6" s="125"/>
      <c r="D6" s="65" t="s">
        <v>319</v>
      </c>
      <c r="E6" s="65"/>
      <c r="F6" s="65"/>
      <c r="G6" s="66"/>
      <c r="H6" s="128" t="s">
        <v>320</v>
      </c>
      <c r="I6" s="127"/>
      <c r="J6" s="127"/>
      <c r="K6" s="127"/>
      <c r="L6" s="65" t="s">
        <v>324</v>
      </c>
      <c r="M6" s="65"/>
      <c r="N6" s="65"/>
      <c r="O6" s="66"/>
      <c r="P6" s="128" t="s">
        <v>327</v>
      </c>
      <c r="Q6" s="127"/>
      <c r="R6" s="127"/>
      <c r="S6" s="131"/>
    </row>
    <row r="7" spans="2:20" ht="90.75" customHeight="1" thickBot="1" x14ac:dyDescent="0.3">
      <c r="B7" s="6" t="s">
        <v>6</v>
      </c>
      <c r="C7" s="7" t="s">
        <v>7</v>
      </c>
      <c r="D7" s="67" t="s">
        <v>321</v>
      </c>
      <c r="E7" s="67" t="s">
        <v>323</v>
      </c>
      <c r="F7" s="67" t="s">
        <v>322</v>
      </c>
      <c r="G7" s="67" t="s">
        <v>8</v>
      </c>
      <c r="H7" s="129" t="s">
        <v>325</v>
      </c>
      <c r="I7" s="129" t="s">
        <v>323</v>
      </c>
      <c r="J7" s="129" t="s">
        <v>322</v>
      </c>
      <c r="K7" s="129" t="s">
        <v>8</v>
      </c>
      <c r="L7" s="67" t="s">
        <v>325</v>
      </c>
      <c r="M7" s="67" t="s">
        <v>323</v>
      </c>
      <c r="N7" s="67" t="s">
        <v>322</v>
      </c>
      <c r="O7" s="67" t="s">
        <v>8</v>
      </c>
      <c r="P7" s="129" t="s">
        <v>325</v>
      </c>
      <c r="Q7" s="129" t="s">
        <v>323</v>
      </c>
      <c r="R7" s="129" t="s">
        <v>322</v>
      </c>
      <c r="S7" s="130" t="s">
        <v>8</v>
      </c>
      <c r="T7" s="8"/>
    </row>
    <row r="8" spans="2:20" s="9" customFormat="1" ht="22.5" customHeight="1" thickBot="1" x14ac:dyDescent="0.3">
      <c r="B8" s="132">
        <v>30</v>
      </c>
      <c r="C8" s="133" t="s">
        <v>9</v>
      </c>
      <c r="D8" s="134">
        <f>SUM(D9:D14)</f>
        <v>0</v>
      </c>
      <c r="E8" s="134">
        <f t="shared" ref="E8" si="0">SUM(E9:E14)</f>
        <v>0</v>
      </c>
      <c r="F8" s="134">
        <f>SUM(F9:F14)</f>
        <v>0</v>
      </c>
      <c r="G8" s="135"/>
      <c r="H8" s="134">
        <f t="shared" ref="H8:I8" si="1">SUM(H9:H14)</f>
        <v>0</v>
      </c>
      <c r="I8" s="134">
        <f t="shared" si="1"/>
        <v>0</v>
      </c>
      <c r="J8" s="134">
        <f>SUM(J9:J14)</f>
        <v>0</v>
      </c>
      <c r="K8" s="135"/>
      <c r="L8" s="134">
        <f>SUM(L9:L14)</f>
        <v>0</v>
      </c>
      <c r="M8" s="134">
        <f>SUM(M9:M14)</f>
        <v>0</v>
      </c>
      <c r="N8" s="134">
        <f>SUM(N9:N14)</f>
        <v>0</v>
      </c>
      <c r="O8" s="135"/>
      <c r="P8" s="134">
        <f>SUM(P9:P14)</f>
        <v>0</v>
      </c>
      <c r="Q8" s="134">
        <f>SUM(Q9:Q14)</f>
        <v>0</v>
      </c>
      <c r="R8" s="134">
        <f>SUM(R9:R14)</f>
        <v>0</v>
      </c>
      <c r="S8" s="135"/>
    </row>
    <row r="9" spans="2:20" s="9" customFormat="1" ht="18" customHeight="1" x14ac:dyDescent="0.25">
      <c r="B9" s="10">
        <v>3000</v>
      </c>
      <c r="C9" s="11" t="s">
        <v>10</v>
      </c>
      <c r="D9" s="12"/>
      <c r="E9" s="12"/>
      <c r="F9" s="12"/>
      <c r="G9" s="103"/>
      <c r="H9" s="12"/>
      <c r="I9" s="12"/>
      <c r="J9" s="12"/>
      <c r="K9" s="103"/>
      <c r="L9" s="13"/>
      <c r="M9" s="12"/>
      <c r="N9" s="12"/>
      <c r="O9" s="103"/>
      <c r="P9" s="12"/>
      <c r="Q9" s="12"/>
      <c r="R9" s="12"/>
      <c r="S9" s="103"/>
    </row>
    <row r="10" spans="2:20" s="9" customFormat="1" ht="18" customHeight="1" x14ac:dyDescent="0.25">
      <c r="B10" s="10">
        <v>3010</v>
      </c>
      <c r="C10" s="14" t="s">
        <v>11</v>
      </c>
      <c r="D10" s="17"/>
      <c r="E10" s="17"/>
      <c r="F10" s="17">
        <f>SUM(D10+E10)</f>
        <v>0</v>
      </c>
      <c r="G10" s="104"/>
      <c r="H10" s="17"/>
      <c r="I10" s="17"/>
      <c r="J10" s="17">
        <f>SUM(H10+I10)</f>
        <v>0</v>
      </c>
      <c r="K10" s="104"/>
      <c r="L10" s="17"/>
      <c r="M10" s="17"/>
      <c r="N10" s="17">
        <f>SUM(L10+M10)</f>
        <v>0</v>
      </c>
      <c r="O10" s="104"/>
      <c r="P10" s="17"/>
      <c r="Q10" s="17"/>
      <c r="R10" s="68">
        <f>SUM(P10+Q10)</f>
        <v>0</v>
      </c>
      <c r="S10" s="104"/>
    </row>
    <row r="11" spans="2:20" s="9" customFormat="1" ht="18" customHeight="1" x14ac:dyDescent="0.25">
      <c r="B11" s="10">
        <v>3020</v>
      </c>
      <c r="C11" s="14" t="s">
        <v>12</v>
      </c>
      <c r="D11" s="12"/>
      <c r="E11" s="12"/>
      <c r="F11" s="12"/>
      <c r="G11" s="103"/>
      <c r="H11" s="12"/>
      <c r="I11" s="12"/>
      <c r="J11" s="12"/>
      <c r="K11" s="103"/>
      <c r="L11" s="12"/>
      <c r="M11" s="12"/>
      <c r="N11" s="12"/>
      <c r="O11" s="103"/>
      <c r="P11" s="12"/>
      <c r="Q11" s="12"/>
      <c r="R11" s="12"/>
      <c r="S11" s="103"/>
    </row>
    <row r="12" spans="2:20" s="9" customFormat="1" ht="18" customHeight="1" x14ac:dyDescent="0.25">
      <c r="B12" s="10">
        <v>3060</v>
      </c>
      <c r="C12" s="14" t="s">
        <v>13</v>
      </c>
      <c r="D12" s="12"/>
      <c r="E12" s="12"/>
      <c r="F12" s="12"/>
      <c r="G12" s="103"/>
      <c r="H12" s="12"/>
      <c r="I12" s="12"/>
      <c r="J12" s="12"/>
      <c r="K12" s="103"/>
      <c r="L12" s="12"/>
      <c r="M12" s="12"/>
      <c r="N12" s="12"/>
      <c r="O12" s="103"/>
      <c r="P12" s="12"/>
      <c r="Q12" s="12"/>
      <c r="R12" s="12"/>
      <c r="S12" s="103"/>
    </row>
    <row r="13" spans="2:20" s="9" customFormat="1" ht="18" customHeight="1" x14ac:dyDescent="0.25">
      <c r="B13" s="10">
        <v>3065</v>
      </c>
      <c r="C13" s="14" t="s">
        <v>14</v>
      </c>
      <c r="D13" s="12"/>
      <c r="E13" s="12"/>
      <c r="F13" s="12"/>
      <c r="G13" s="103"/>
      <c r="H13" s="12"/>
      <c r="I13" s="12"/>
      <c r="J13" s="12"/>
      <c r="K13" s="103"/>
      <c r="L13" s="12"/>
      <c r="M13" s="12"/>
      <c r="N13" s="12"/>
      <c r="O13" s="103"/>
      <c r="P13" s="12"/>
      <c r="Q13" s="12"/>
      <c r="R13" s="12"/>
      <c r="S13" s="103"/>
    </row>
    <row r="14" spans="2:20" s="9" customFormat="1" ht="18" customHeight="1" thickBot="1" x14ac:dyDescent="0.3">
      <c r="B14" s="10">
        <v>3090</v>
      </c>
      <c r="C14" s="15" t="s">
        <v>15</v>
      </c>
      <c r="D14" s="12"/>
      <c r="E14" s="12"/>
      <c r="F14" s="12"/>
      <c r="G14" s="103"/>
      <c r="H14" s="12"/>
      <c r="I14" s="12"/>
      <c r="J14" s="12"/>
      <c r="K14" s="103"/>
      <c r="L14" s="16"/>
      <c r="M14" s="12"/>
      <c r="N14" s="12"/>
      <c r="O14" s="103"/>
      <c r="P14" s="12"/>
      <c r="Q14" s="12"/>
      <c r="R14" s="12"/>
      <c r="S14" s="103"/>
    </row>
    <row r="15" spans="2:20" s="9" customFormat="1" ht="22.5" customHeight="1" thickBot="1" x14ac:dyDescent="0.3">
      <c r="B15" s="132">
        <v>31</v>
      </c>
      <c r="C15" s="133" t="s">
        <v>16</v>
      </c>
      <c r="D15" s="134">
        <f>SUM(D16:D21)</f>
        <v>0</v>
      </c>
      <c r="E15" s="134">
        <f>SUM(E16:E21)</f>
        <v>0</v>
      </c>
      <c r="F15" s="134">
        <f t="shared" ref="F15" si="2">SUM(F16:F21)</f>
        <v>0</v>
      </c>
      <c r="G15" s="135"/>
      <c r="H15" s="134">
        <f>SUM(H16:H21)</f>
        <v>0</v>
      </c>
      <c r="I15" s="134">
        <f t="shared" ref="I15:J15" si="3">SUM(I16:I21)</f>
        <v>0</v>
      </c>
      <c r="J15" s="134">
        <f t="shared" si="3"/>
        <v>0</v>
      </c>
      <c r="K15" s="135"/>
      <c r="L15" s="134">
        <f t="shared" ref="L15:Q15" si="4">SUM(L16:L21)</f>
        <v>0</v>
      </c>
      <c r="M15" s="134">
        <f t="shared" si="4"/>
        <v>0</v>
      </c>
      <c r="N15" s="134">
        <f t="shared" si="4"/>
        <v>0</v>
      </c>
      <c r="O15" s="135"/>
      <c r="P15" s="134">
        <f t="shared" si="4"/>
        <v>0</v>
      </c>
      <c r="Q15" s="134">
        <f t="shared" si="4"/>
        <v>0</v>
      </c>
      <c r="R15" s="134">
        <f>SUM(R16:R21)</f>
        <v>0</v>
      </c>
      <c r="S15" s="135"/>
    </row>
    <row r="16" spans="2:20" s="9" customFormat="1" ht="18" customHeight="1" x14ac:dyDescent="0.25">
      <c r="B16" s="10">
        <v>3100</v>
      </c>
      <c r="C16" s="11" t="s">
        <v>17</v>
      </c>
      <c r="D16" s="12"/>
      <c r="E16" s="12"/>
      <c r="F16" s="12"/>
      <c r="G16" s="103"/>
      <c r="H16" s="12"/>
      <c r="I16" s="12"/>
      <c r="J16" s="12"/>
      <c r="K16" s="103"/>
      <c r="L16" s="13"/>
      <c r="M16" s="12"/>
      <c r="N16" s="12"/>
      <c r="O16" s="103"/>
      <c r="P16" s="12"/>
      <c r="Q16" s="12"/>
      <c r="R16" s="12"/>
      <c r="S16" s="103"/>
    </row>
    <row r="17" spans="2:19" s="9" customFormat="1" ht="18" customHeight="1" x14ac:dyDescent="0.25">
      <c r="B17" s="10">
        <v>3110</v>
      </c>
      <c r="C17" s="14" t="s">
        <v>18</v>
      </c>
      <c r="D17" s="17"/>
      <c r="E17" s="17"/>
      <c r="F17" s="68">
        <f>SUM(D17+E17)</f>
        <v>0</v>
      </c>
      <c r="G17" s="104"/>
      <c r="H17" s="17"/>
      <c r="I17" s="17"/>
      <c r="J17" s="68">
        <f>SUM(H17+I17)</f>
        <v>0</v>
      </c>
      <c r="K17" s="104"/>
      <c r="L17" s="17"/>
      <c r="M17" s="17"/>
      <c r="N17" s="68">
        <f>SUM(L17+M17)</f>
        <v>0</v>
      </c>
      <c r="O17" s="104"/>
      <c r="P17" s="17"/>
      <c r="Q17" s="17"/>
      <c r="R17" s="68">
        <f>SUM(P17+Q17)</f>
        <v>0</v>
      </c>
      <c r="S17" s="104"/>
    </row>
    <row r="18" spans="2:19" s="9" customFormat="1" ht="18" customHeight="1" x14ac:dyDescent="0.25">
      <c r="B18" s="10">
        <v>3120</v>
      </c>
      <c r="C18" s="14" t="s">
        <v>19</v>
      </c>
      <c r="D18" s="12"/>
      <c r="E18" s="12"/>
      <c r="F18" s="12"/>
      <c r="G18" s="103"/>
      <c r="H18" s="12"/>
      <c r="I18" s="12"/>
      <c r="J18" s="12"/>
      <c r="K18" s="103"/>
      <c r="L18" s="12"/>
      <c r="M18" s="12"/>
      <c r="N18" s="12"/>
      <c r="O18" s="103"/>
      <c r="P18" s="12"/>
      <c r="Q18" s="12"/>
      <c r="R18" s="12"/>
      <c r="S18" s="103"/>
    </row>
    <row r="19" spans="2:19" s="9" customFormat="1" ht="18" customHeight="1" x14ac:dyDescent="0.25">
      <c r="B19" s="10">
        <v>3160</v>
      </c>
      <c r="C19" s="14" t="s">
        <v>13</v>
      </c>
      <c r="D19" s="12"/>
      <c r="E19" s="12"/>
      <c r="F19" s="12"/>
      <c r="G19" s="103"/>
      <c r="H19" s="12"/>
      <c r="I19" s="12"/>
      <c r="J19" s="12"/>
      <c r="K19" s="103"/>
      <c r="L19" s="12"/>
      <c r="M19" s="12"/>
      <c r="N19" s="12"/>
      <c r="O19" s="103"/>
      <c r="P19" s="12"/>
      <c r="Q19" s="12"/>
      <c r="R19" s="12"/>
      <c r="S19" s="103"/>
    </row>
    <row r="20" spans="2:19" s="9" customFormat="1" ht="18" customHeight="1" x14ac:dyDescent="0.25">
      <c r="B20" s="10">
        <v>3165</v>
      </c>
      <c r="C20" s="14" t="s">
        <v>20</v>
      </c>
      <c r="D20" s="12"/>
      <c r="E20" s="12"/>
      <c r="F20" s="12"/>
      <c r="G20" s="103"/>
      <c r="H20" s="12"/>
      <c r="I20" s="12"/>
      <c r="J20" s="12"/>
      <c r="K20" s="103"/>
      <c r="L20" s="12"/>
      <c r="M20" s="12"/>
      <c r="N20" s="12"/>
      <c r="O20" s="103"/>
      <c r="P20" s="12"/>
      <c r="Q20" s="12"/>
      <c r="R20" s="12"/>
      <c r="S20" s="103"/>
    </row>
    <row r="21" spans="2:19" s="9" customFormat="1" ht="18" customHeight="1" thickBot="1" x14ac:dyDescent="0.3">
      <c r="B21" s="10">
        <v>3190</v>
      </c>
      <c r="C21" s="15" t="s">
        <v>21</v>
      </c>
      <c r="D21" s="12"/>
      <c r="E21" s="12"/>
      <c r="F21" s="12"/>
      <c r="G21" s="103"/>
      <c r="H21" s="12"/>
      <c r="I21" s="12"/>
      <c r="J21" s="12"/>
      <c r="K21" s="103"/>
      <c r="L21" s="16"/>
      <c r="M21" s="12"/>
      <c r="N21" s="12"/>
      <c r="O21" s="103"/>
      <c r="P21" s="12"/>
      <c r="Q21" s="12"/>
      <c r="R21" s="12"/>
      <c r="S21" s="103"/>
    </row>
    <row r="22" spans="2:19" s="9" customFormat="1" ht="22.5" customHeight="1" thickBot="1" x14ac:dyDescent="0.3">
      <c r="B22" s="132">
        <v>32</v>
      </c>
      <c r="C22" s="133" t="s">
        <v>22</v>
      </c>
      <c r="D22" s="134">
        <f>SUM(D23:D31)</f>
        <v>0</v>
      </c>
      <c r="E22" s="134">
        <f t="shared" ref="E22:F22" si="5">SUM(E23:E31)</f>
        <v>0</v>
      </c>
      <c r="F22" s="134">
        <f t="shared" si="5"/>
        <v>0</v>
      </c>
      <c r="G22" s="135"/>
      <c r="H22" s="134">
        <f t="shared" ref="H22:R22" si="6">SUM(H23:H31)</f>
        <v>0</v>
      </c>
      <c r="I22" s="134">
        <f t="shared" si="6"/>
        <v>0</v>
      </c>
      <c r="J22" s="134">
        <f t="shared" si="6"/>
        <v>0</v>
      </c>
      <c r="K22" s="135"/>
      <c r="L22" s="134">
        <f t="shared" si="6"/>
        <v>0</v>
      </c>
      <c r="M22" s="134">
        <f t="shared" si="6"/>
        <v>0</v>
      </c>
      <c r="N22" s="134">
        <f t="shared" si="6"/>
        <v>0</v>
      </c>
      <c r="O22" s="135"/>
      <c r="P22" s="134">
        <f t="shared" si="6"/>
        <v>0</v>
      </c>
      <c r="Q22" s="134">
        <f t="shared" si="6"/>
        <v>0</v>
      </c>
      <c r="R22" s="134">
        <f t="shared" si="6"/>
        <v>0</v>
      </c>
      <c r="S22" s="135"/>
    </row>
    <row r="23" spans="2:19" s="9" customFormat="1" ht="18" customHeight="1" x14ac:dyDescent="0.25">
      <c r="B23" s="10">
        <v>3210</v>
      </c>
      <c r="C23" s="11" t="s">
        <v>23</v>
      </c>
      <c r="D23" s="17"/>
      <c r="E23" s="17"/>
      <c r="F23" s="68">
        <f>SUM(D23+E23)</f>
        <v>0</v>
      </c>
      <c r="G23" s="103">
        <v>1</v>
      </c>
      <c r="H23" s="17"/>
      <c r="I23" s="17"/>
      <c r="J23" s="68">
        <f>SUM(H23+I23)</f>
        <v>0</v>
      </c>
      <c r="K23" s="103">
        <v>1</v>
      </c>
      <c r="L23" s="18"/>
      <c r="M23" s="17"/>
      <c r="N23" s="68">
        <f>SUM(L23+M23)</f>
        <v>0</v>
      </c>
      <c r="O23" s="103">
        <v>1</v>
      </c>
      <c r="P23" s="17"/>
      <c r="Q23" s="17"/>
      <c r="R23" s="68">
        <f>SUM(P23+Q23)</f>
        <v>0</v>
      </c>
      <c r="S23" s="103">
        <v>1</v>
      </c>
    </row>
    <row r="24" spans="2:19" s="9" customFormat="1" ht="18" customHeight="1" x14ac:dyDescent="0.25">
      <c r="B24" s="10">
        <v>3220</v>
      </c>
      <c r="C24" s="14" t="s">
        <v>24</v>
      </c>
      <c r="D24" s="17"/>
      <c r="E24" s="17"/>
      <c r="F24" s="68">
        <f t="shared" ref="F24:F31" si="7">SUM(D24+E24)</f>
        <v>0</v>
      </c>
      <c r="G24" s="104"/>
      <c r="H24" s="17"/>
      <c r="I24" s="17"/>
      <c r="J24" s="68">
        <f t="shared" ref="J24:J31" si="8">SUM(H24+I24)</f>
        <v>0</v>
      </c>
      <c r="K24" s="104"/>
      <c r="L24" s="17"/>
      <c r="M24" s="17"/>
      <c r="N24" s="68">
        <f t="shared" ref="N24:N31" si="9">SUM(L24+M24)</f>
        <v>0</v>
      </c>
      <c r="O24" s="104"/>
      <c r="P24" s="17"/>
      <c r="Q24" s="17"/>
      <c r="R24" s="68">
        <f t="shared" ref="R24:R31" si="10">SUM(P24+Q24)</f>
        <v>0</v>
      </c>
      <c r="S24" s="104"/>
    </row>
    <row r="25" spans="2:19" s="9" customFormat="1" ht="18" customHeight="1" x14ac:dyDescent="0.25">
      <c r="B25" s="10">
        <v>3230</v>
      </c>
      <c r="C25" s="14" t="s">
        <v>25</v>
      </c>
      <c r="D25" s="17"/>
      <c r="E25" s="17"/>
      <c r="F25" s="68">
        <f t="shared" si="7"/>
        <v>0</v>
      </c>
      <c r="G25" s="104"/>
      <c r="H25" s="17"/>
      <c r="I25" s="17"/>
      <c r="J25" s="68">
        <f t="shared" si="8"/>
        <v>0</v>
      </c>
      <c r="K25" s="104"/>
      <c r="L25" s="17"/>
      <c r="M25" s="17"/>
      <c r="N25" s="68">
        <f t="shared" si="9"/>
        <v>0</v>
      </c>
      <c r="O25" s="104"/>
      <c r="P25" s="17"/>
      <c r="Q25" s="17"/>
      <c r="R25" s="68">
        <f t="shared" si="10"/>
        <v>0</v>
      </c>
      <c r="S25" s="104"/>
    </row>
    <row r="26" spans="2:19" s="9" customFormat="1" ht="18" customHeight="1" x14ac:dyDescent="0.25">
      <c r="B26" s="10">
        <v>3231</v>
      </c>
      <c r="C26" s="14" t="s">
        <v>26</v>
      </c>
      <c r="D26" s="17"/>
      <c r="E26" s="17"/>
      <c r="F26" s="68">
        <f t="shared" si="7"/>
        <v>0</v>
      </c>
      <c r="G26" s="104"/>
      <c r="H26" s="17"/>
      <c r="I26" s="17"/>
      <c r="J26" s="68">
        <f t="shared" si="8"/>
        <v>0</v>
      </c>
      <c r="K26" s="104"/>
      <c r="L26" s="17"/>
      <c r="M26" s="17"/>
      <c r="N26" s="68">
        <f t="shared" si="9"/>
        <v>0</v>
      </c>
      <c r="O26" s="104"/>
      <c r="P26" s="17"/>
      <c r="Q26" s="17"/>
      <c r="R26" s="68">
        <f t="shared" si="10"/>
        <v>0</v>
      </c>
      <c r="S26" s="104"/>
    </row>
    <row r="27" spans="2:19" s="9" customFormat="1" ht="18" customHeight="1" x14ac:dyDescent="0.25">
      <c r="B27" s="10">
        <v>3232</v>
      </c>
      <c r="C27" s="14" t="s">
        <v>27</v>
      </c>
      <c r="D27" s="17"/>
      <c r="E27" s="17"/>
      <c r="F27" s="68">
        <f t="shared" si="7"/>
        <v>0</v>
      </c>
      <c r="G27" s="104"/>
      <c r="H27" s="17"/>
      <c r="I27" s="17"/>
      <c r="J27" s="68">
        <f t="shared" si="8"/>
        <v>0</v>
      </c>
      <c r="K27" s="104"/>
      <c r="L27" s="17"/>
      <c r="M27" s="17"/>
      <c r="N27" s="68">
        <f t="shared" si="9"/>
        <v>0</v>
      </c>
      <c r="O27" s="104"/>
      <c r="P27" s="17"/>
      <c r="Q27" s="17"/>
      <c r="R27" s="68">
        <f t="shared" si="10"/>
        <v>0</v>
      </c>
      <c r="S27" s="104"/>
    </row>
    <row r="28" spans="2:19" s="9" customFormat="1" ht="18" customHeight="1" x14ac:dyDescent="0.25">
      <c r="B28" s="10">
        <v>3250</v>
      </c>
      <c r="C28" s="14" t="s">
        <v>28</v>
      </c>
      <c r="D28" s="17"/>
      <c r="E28" s="17"/>
      <c r="F28" s="68">
        <f t="shared" si="7"/>
        <v>0</v>
      </c>
      <c r="G28" s="104"/>
      <c r="H28" s="17"/>
      <c r="I28" s="17"/>
      <c r="J28" s="68">
        <f t="shared" si="8"/>
        <v>0</v>
      </c>
      <c r="K28" s="104"/>
      <c r="L28" s="17"/>
      <c r="M28" s="17"/>
      <c r="N28" s="68">
        <f t="shared" si="9"/>
        <v>0</v>
      </c>
      <c r="O28" s="104"/>
      <c r="P28" s="17"/>
      <c r="Q28" s="17"/>
      <c r="R28" s="68">
        <f t="shared" si="10"/>
        <v>0</v>
      </c>
      <c r="S28" s="104"/>
    </row>
    <row r="29" spans="2:19" s="9" customFormat="1" ht="18" customHeight="1" x14ac:dyDescent="0.25">
      <c r="B29" s="10" t="s">
        <v>29</v>
      </c>
      <c r="C29" s="14" t="s">
        <v>30</v>
      </c>
      <c r="D29" s="17"/>
      <c r="E29" s="17"/>
      <c r="F29" s="68">
        <f t="shared" si="7"/>
        <v>0</v>
      </c>
      <c r="G29" s="103">
        <v>2</v>
      </c>
      <c r="H29" s="17"/>
      <c r="I29" s="17"/>
      <c r="J29" s="68">
        <f t="shared" si="8"/>
        <v>0</v>
      </c>
      <c r="K29" s="103">
        <v>2</v>
      </c>
      <c r="L29" s="17"/>
      <c r="M29" s="17"/>
      <c r="N29" s="68">
        <f t="shared" si="9"/>
        <v>0</v>
      </c>
      <c r="O29" s="103">
        <v>2</v>
      </c>
      <c r="P29" s="17"/>
      <c r="Q29" s="17"/>
      <c r="R29" s="68">
        <f t="shared" si="10"/>
        <v>0</v>
      </c>
      <c r="S29" s="103">
        <v>2</v>
      </c>
    </row>
    <row r="30" spans="2:19" s="9" customFormat="1" ht="18" customHeight="1" x14ac:dyDescent="0.25">
      <c r="B30" s="10">
        <v>3290</v>
      </c>
      <c r="C30" s="14" t="s">
        <v>31</v>
      </c>
      <c r="D30" s="17"/>
      <c r="E30" s="17"/>
      <c r="F30" s="68">
        <f t="shared" si="7"/>
        <v>0</v>
      </c>
      <c r="G30" s="103">
        <v>3</v>
      </c>
      <c r="H30" s="17"/>
      <c r="I30" s="17"/>
      <c r="J30" s="68">
        <f t="shared" si="8"/>
        <v>0</v>
      </c>
      <c r="K30" s="103">
        <v>3</v>
      </c>
      <c r="L30" s="17"/>
      <c r="M30" s="17"/>
      <c r="N30" s="68">
        <f t="shared" si="9"/>
        <v>0</v>
      </c>
      <c r="O30" s="103">
        <v>3</v>
      </c>
      <c r="P30" s="17"/>
      <c r="Q30" s="17"/>
      <c r="R30" s="68">
        <f t="shared" si="10"/>
        <v>0</v>
      </c>
      <c r="S30" s="103">
        <v>3</v>
      </c>
    </row>
    <row r="31" spans="2:19" s="9" customFormat="1" ht="18" customHeight="1" thickBot="1" x14ac:dyDescent="0.3">
      <c r="B31" s="10">
        <v>3291</v>
      </c>
      <c r="C31" s="15" t="s">
        <v>32</v>
      </c>
      <c r="D31" s="17"/>
      <c r="E31" s="17"/>
      <c r="F31" s="68">
        <f t="shared" si="7"/>
        <v>0</v>
      </c>
      <c r="G31" s="105"/>
      <c r="H31" s="17"/>
      <c r="I31" s="17"/>
      <c r="J31" s="68">
        <f t="shared" si="8"/>
        <v>0</v>
      </c>
      <c r="K31" s="105"/>
      <c r="L31" s="19"/>
      <c r="M31" s="17"/>
      <c r="N31" s="68">
        <f t="shared" si="9"/>
        <v>0</v>
      </c>
      <c r="O31" s="105"/>
      <c r="P31" s="17"/>
      <c r="Q31" s="17"/>
      <c r="R31" s="68">
        <f t="shared" si="10"/>
        <v>0</v>
      </c>
      <c r="S31" s="105"/>
    </row>
    <row r="32" spans="2:19" s="9" customFormat="1" ht="22.5" customHeight="1" thickBot="1" x14ac:dyDescent="0.3">
      <c r="B32" s="132">
        <v>33</v>
      </c>
      <c r="C32" s="133" t="s">
        <v>33</v>
      </c>
      <c r="D32" s="134">
        <f>SUM(D33:D35)</f>
        <v>0</v>
      </c>
      <c r="E32" s="134">
        <f t="shared" ref="E32" si="11">SUM(E33:E35)</f>
        <v>0</v>
      </c>
      <c r="F32" s="134">
        <f>SUM(F33:F35)</f>
        <v>0</v>
      </c>
      <c r="G32" s="135"/>
      <c r="H32" s="134">
        <f t="shared" ref="H32:R32" si="12">SUM(H33:H35)</f>
        <v>0</v>
      </c>
      <c r="I32" s="134">
        <f t="shared" si="12"/>
        <v>0</v>
      </c>
      <c r="J32" s="134">
        <f t="shared" si="12"/>
        <v>0</v>
      </c>
      <c r="K32" s="135"/>
      <c r="L32" s="134">
        <f t="shared" si="12"/>
        <v>0</v>
      </c>
      <c r="M32" s="134">
        <f t="shared" si="12"/>
        <v>0</v>
      </c>
      <c r="N32" s="134">
        <f t="shared" si="12"/>
        <v>0</v>
      </c>
      <c r="O32" s="135"/>
      <c r="P32" s="134">
        <f t="shared" si="12"/>
        <v>0</v>
      </c>
      <c r="Q32" s="134">
        <f t="shared" si="12"/>
        <v>0</v>
      </c>
      <c r="R32" s="134">
        <f t="shared" si="12"/>
        <v>0</v>
      </c>
      <c r="S32" s="135"/>
    </row>
    <row r="33" spans="2:19" s="9" customFormat="1" ht="18" customHeight="1" x14ac:dyDescent="0.25">
      <c r="B33" s="10">
        <v>3310</v>
      </c>
      <c r="C33" s="11" t="s">
        <v>34</v>
      </c>
      <c r="D33" s="17"/>
      <c r="E33" s="17"/>
      <c r="F33" s="68">
        <f>SUM(D33+E33)</f>
        <v>0</v>
      </c>
      <c r="G33" s="103">
        <v>4</v>
      </c>
      <c r="H33" s="17"/>
      <c r="I33" s="17"/>
      <c r="J33" s="68">
        <f>SUM(H33+I33)</f>
        <v>0</v>
      </c>
      <c r="K33" s="103">
        <v>4</v>
      </c>
      <c r="L33" s="18"/>
      <c r="M33" s="17"/>
      <c r="N33" s="68">
        <f>SUM(L33+M33)</f>
        <v>0</v>
      </c>
      <c r="O33" s="103">
        <v>4</v>
      </c>
      <c r="P33" s="17"/>
      <c r="Q33" s="17"/>
      <c r="R33" s="68">
        <f>SUM(P33+Q33)</f>
        <v>0</v>
      </c>
      <c r="S33" s="103">
        <v>4</v>
      </c>
    </row>
    <row r="34" spans="2:19" s="9" customFormat="1" ht="18" customHeight="1" x14ac:dyDescent="0.25">
      <c r="B34" s="10">
        <v>3320</v>
      </c>
      <c r="C34" s="14" t="s">
        <v>35</v>
      </c>
      <c r="D34" s="17"/>
      <c r="E34" s="17"/>
      <c r="F34" s="68">
        <f t="shared" ref="F34:F35" si="13">SUM(D34+E34)</f>
        <v>0</v>
      </c>
      <c r="G34" s="104"/>
      <c r="H34" s="17"/>
      <c r="I34" s="17"/>
      <c r="J34" s="68">
        <f t="shared" ref="J34:J35" si="14">SUM(H34+I34)</f>
        <v>0</v>
      </c>
      <c r="K34" s="104"/>
      <c r="L34" s="17"/>
      <c r="M34" s="17"/>
      <c r="N34" s="68">
        <f t="shared" ref="N34:N35" si="15">SUM(L34+M34)</f>
        <v>0</v>
      </c>
      <c r="O34" s="104"/>
      <c r="P34" s="17"/>
      <c r="Q34" s="17"/>
      <c r="R34" s="68">
        <f t="shared" ref="R34:R35" si="16">SUM(P34+Q34)</f>
        <v>0</v>
      </c>
      <c r="S34" s="104"/>
    </row>
    <row r="35" spans="2:19" s="9" customFormat="1" ht="18" customHeight="1" thickBot="1" x14ac:dyDescent="0.3">
      <c r="B35" s="10">
        <v>3390</v>
      </c>
      <c r="C35" s="14" t="s">
        <v>36</v>
      </c>
      <c r="D35" s="17"/>
      <c r="E35" s="17"/>
      <c r="F35" s="68">
        <f t="shared" si="13"/>
        <v>0</v>
      </c>
      <c r="G35" s="103">
        <v>5</v>
      </c>
      <c r="H35" s="17"/>
      <c r="I35" s="17"/>
      <c r="J35" s="68">
        <f t="shared" si="14"/>
        <v>0</v>
      </c>
      <c r="K35" s="103">
        <v>5</v>
      </c>
      <c r="L35" s="17"/>
      <c r="M35" s="17"/>
      <c r="N35" s="68">
        <f t="shared" si="15"/>
        <v>0</v>
      </c>
      <c r="O35" s="103">
        <v>5</v>
      </c>
      <c r="P35" s="17"/>
      <c r="Q35" s="17"/>
      <c r="R35" s="68">
        <f t="shared" si="16"/>
        <v>0</v>
      </c>
      <c r="S35" s="103">
        <v>5</v>
      </c>
    </row>
    <row r="36" spans="2:19" s="9" customFormat="1" ht="22.5" customHeight="1" thickBot="1" x14ac:dyDescent="0.3">
      <c r="B36" s="132">
        <v>34</v>
      </c>
      <c r="C36" s="133" t="s">
        <v>37</v>
      </c>
      <c r="D36" s="134">
        <f>SUM(D37:D46)</f>
        <v>0</v>
      </c>
      <c r="E36" s="134">
        <f t="shared" ref="E36:F36" si="17">SUM(E37:E46)</f>
        <v>0</v>
      </c>
      <c r="F36" s="134">
        <f t="shared" si="17"/>
        <v>0</v>
      </c>
      <c r="G36" s="135"/>
      <c r="H36" s="134">
        <f t="shared" ref="H36:Q36" si="18">SUM(H37:H46)</f>
        <v>0</v>
      </c>
      <c r="I36" s="134">
        <f t="shared" si="18"/>
        <v>0</v>
      </c>
      <c r="J36" s="134">
        <f t="shared" si="18"/>
        <v>0</v>
      </c>
      <c r="K36" s="135"/>
      <c r="L36" s="134">
        <f t="shared" si="18"/>
        <v>0</v>
      </c>
      <c r="M36" s="134">
        <f t="shared" si="18"/>
        <v>0</v>
      </c>
      <c r="N36" s="134">
        <f t="shared" si="18"/>
        <v>0</v>
      </c>
      <c r="O36" s="135"/>
      <c r="P36" s="134">
        <f t="shared" si="18"/>
        <v>0</v>
      </c>
      <c r="Q36" s="134">
        <f t="shared" si="18"/>
        <v>0</v>
      </c>
      <c r="R36" s="134">
        <f>SUM(R37:R46)</f>
        <v>0</v>
      </c>
      <c r="S36" s="135"/>
    </row>
    <row r="37" spans="2:19" s="9" customFormat="1" ht="18" customHeight="1" x14ac:dyDescent="0.25">
      <c r="B37" s="10">
        <v>3410</v>
      </c>
      <c r="C37" s="11" t="s">
        <v>38</v>
      </c>
      <c r="D37" s="17"/>
      <c r="E37" s="17"/>
      <c r="F37" s="68">
        <f>SUM(D37+E37)</f>
        <v>0</v>
      </c>
      <c r="G37" s="103">
        <v>6</v>
      </c>
      <c r="H37" s="17"/>
      <c r="I37" s="17"/>
      <c r="J37" s="68">
        <f>SUM(H37+I37)</f>
        <v>0</v>
      </c>
      <c r="K37" s="103">
        <v>6</v>
      </c>
      <c r="L37" s="18"/>
      <c r="M37" s="17"/>
      <c r="N37" s="68">
        <f>SUM(L37+M37)</f>
        <v>0</v>
      </c>
      <c r="O37" s="103">
        <v>6</v>
      </c>
      <c r="P37" s="17"/>
      <c r="Q37" s="17"/>
      <c r="R37" s="68">
        <f>SUM(P37+Q37)</f>
        <v>0</v>
      </c>
      <c r="S37" s="103">
        <v>6</v>
      </c>
    </row>
    <row r="38" spans="2:19" s="9" customFormat="1" ht="18" customHeight="1" x14ac:dyDescent="0.25">
      <c r="B38" s="10">
        <v>3411</v>
      </c>
      <c r="C38" s="14" t="s">
        <v>39</v>
      </c>
      <c r="D38" s="17"/>
      <c r="E38" s="17"/>
      <c r="F38" s="68">
        <f t="shared" ref="F38:F40" si="19">SUM(D38+E38)</f>
        <v>0</v>
      </c>
      <c r="G38" s="103">
        <v>7</v>
      </c>
      <c r="H38" s="17"/>
      <c r="I38" s="17"/>
      <c r="J38" s="68">
        <f t="shared" ref="J38:J40" si="20">SUM(H38+I38)</f>
        <v>0</v>
      </c>
      <c r="K38" s="103">
        <v>7</v>
      </c>
      <c r="L38" s="17"/>
      <c r="M38" s="17"/>
      <c r="N38" s="68">
        <f t="shared" ref="N38:N40" si="21">SUM(L38+M38)</f>
        <v>0</v>
      </c>
      <c r="O38" s="103">
        <v>7</v>
      </c>
      <c r="P38" s="17"/>
      <c r="Q38" s="17"/>
      <c r="R38" s="68">
        <f t="shared" ref="R38:R40" si="22">SUM(P38+Q38)</f>
        <v>0</v>
      </c>
      <c r="S38" s="103">
        <v>7</v>
      </c>
    </row>
    <row r="39" spans="2:19" s="9" customFormat="1" ht="18" customHeight="1" x14ac:dyDescent="0.25">
      <c r="B39" s="10">
        <v>3412</v>
      </c>
      <c r="C39" s="14" t="s">
        <v>40</v>
      </c>
      <c r="D39" s="17"/>
      <c r="E39" s="17"/>
      <c r="F39" s="68">
        <f t="shared" si="19"/>
        <v>0</v>
      </c>
      <c r="G39" s="103">
        <v>8</v>
      </c>
      <c r="H39" s="17"/>
      <c r="I39" s="17"/>
      <c r="J39" s="68">
        <f t="shared" si="20"/>
        <v>0</v>
      </c>
      <c r="K39" s="103">
        <v>8</v>
      </c>
      <c r="L39" s="17"/>
      <c r="M39" s="17"/>
      <c r="N39" s="68">
        <f t="shared" si="21"/>
        <v>0</v>
      </c>
      <c r="O39" s="103">
        <v>8</v>
      </c>
      <c r="P39" s="17"/>
      <c r="Q39" s="17"/>
      <c r="R39" s="68">
        <f t="shared" si="22"/>
        <v>0</v>
      </c>
      <c r="S39" s="103">
        <v>8</v>
      </c>
    </row>
    <row r="40" spans="2:19" s="9" customFormat="1" ht="18" customHeight="1" x14ac:dyDescent="0.25">
      <c r="B40" s="10">
        <v>3413</v>
      </c>
      <c r="C40" s="14" t="s">
        <v>41</v>
      </c>
      <c r="D40" s="17"/>
      <c r="E40" s="17"/>
      <c r="F40" s="68">
        <f t="shared" si="19"/>
        <v>0</v>
      </c>
      <c r="G40" s="106"/>
      <c r="H40" s="17"/>
      <c r="I40" s="17"/>
      <c r="J40" s="68">
        <f t="shared" si="20"/>
        <v>0</v>
      </c>
      <c r="K40" s="106"/>
      <c r="L40" s="17"/>
      <c r="M40" s="17"/>
      <c r="N40" s="68">
        <f t="shared" si="21"/>
        <v>0</v>
      </c>
      <c r="O40" s="106"/>
      <c r="P40" s="17"/>
      <c r="Q40" s="17"/>
      <c r="R40" s="68">
        <f t="shared" si="22"/>
        <v>0</v>
      </c>
      <c r="S40" s="106"/>
    </row>
    <row r="41" spans="2:19" s="9" customFormat="1" ht="18" customHeight="1" x14ac:dyDescent="0.25">
      <c r="B41" s="10">
        <v>3415</v>
      </c>
      <c r="C41" s="14" t="s">
        <v>42</v>
      </c>
      <c r="D41" s="12"/>
      <c r="E41" s="12"/>
      <c r="F41" s="12"/>
      <c r="G41" s="103"/>
      <c r="H41" s="12"/>
      <c r="I41" s="12"/>
      <c r="J41" s="12"/>
      <c r="K41" s="103"/>
      <c r="L41" s="12"/>
      <c r="M41" s="12"/>
      <c r="N41" s="12"/>
      <c r="O41" s="103"/>
      <c r="P41" s="12"/>
      <c r="Q41" s="12"/>
      <c r="R41" s="12"/>
      <c r="S41" s="103"/>
    </row>
    <row r="42" spans="2:19" s="9" customFormat="1" ht="18" customHeight="1" x14ac:dyDescent="0.25">
      <c r="B42" s="10">
        <v>3420</v>
      </c>
      <c r="C42" s="14" t="s">
        <v>43</v>
      </c>
      <c r="D42" s="17"/>
      <c r="E42" s="17"/>
      <c r="F42" s="68">
        <f t="shared" ref="F42:F46" si="23">SUM(D42+E42)</f>
        <v>0</v>
      </c>
      <c r="G42" s="104"/>
      <c r="H42" s="17"/>
      <c r="I42" s="17"/>
      <c r="J42" s="68">
        <f t="shared" ref="J42:J46" si="24">SUM(H42+I42)</f>
        <v>0</v>
      </c>
      <c r="K42" s="104"/>
      <c r="L42" s="17"/>
      <c r="M42" s="17"/>
      <c r="N42" s="68">
        <f t="shared" ref="N42:N46" si="25">SUM(L42+M42)</f>
        <v>0</v>
      </c>
      <c r="O42" s="104"/>
      <c r="P42" s="17"/>
      <c r="Q42" s="17"/>
      <c r="R42" s="68">
        <f t="shared" ref="R42:R46" si="26">SUM(P42+Q42)</f>
        <v>0</v>
      </c>
      <c r="S42" s="104"/>
    </row>
    <row r="43" spans="2:19" s="9" customFormat="1" ht="18" customHeight="1" x14ac:dyDescent="0.25">
      <c r="B43" s="10">
        <v>3430</v>
      </c>
      <c r="C43" s="14" t="s">
        <v>44</v>
      </c>
      <c r="D43" s="17"/>
      <c r="E43" s="17"/>
      <c r="F43" s="68">
        <f t="shared" si="23"/>
        <v>0</v>
      </c>
      <c r="G43" s="104"/>
      <c r="H43" s="17"/>
      <c r="I43" s="17"/>
      <c r="J43" s="68">
        <f t="shared" si="24"/>
        <v>0</v>
      </c>
      <c r="K43" s="104"/>
      <c r="L43" s="17"/>
      <c r="M43" s="17"/>
      <c r="N43" s="68">
        <f t="shared" si="25"/>
        <v>0</v>
      </c>
      <c r="O43" s="104"/>
      <c r="P43" s="17"/>
      <c r="Q43" s="17"/>
      <c r="R43" s="68">
        <f t="shared" si="26"/>
        <v>0</v>
      </c>
      <c r="S43" s="104"/>
    </row>
    <row r="44" spans="2:19" s="9" customFormat="1" ht="18" customHeight="1" x14ac:dyDescent="0.25">
      <c r="B44" s="10">
        <v>3440</v>
      </c>
      <c r="C44" s="14" t="s">
        <v>45</v>
      </c>
      <c r="D44" s="17"/>
      <c r="E44" s="17"/>
      <c r="F44" s="68">
        <f t="shared" si="23"/>
        <v>0</v>
      </c>
      <c r="G44" s="104"/>
      <c r="H44" s="17"/>
      <c r="I44" s="17"/>
      <c r="J44" s="68">
        <f t="shared" si="24"/>
        <v>0</v>
      </c>
      <c r="K44" s="104"/>
      <c r="L44" s="17"/>
      <c r="M44" s="17"/>
      <c r="N44" s="68">
        <f t="shared" si="25"/>
        <v>0</v>
      </c>
      <c r="O44" s="104"/>
      <c r="P44" s="17"/>
      <c r="Q44" s="17"/>
      <c r="R44" s="68">
        <f t="shared" si="26"/>
        <v>0</v>
      </c>
      <c r="S44" s="104"/>
    </row>
    <row r="45" spans="2:19" s="9" customFormat="1" ht="18" customHeight="1" x14ac:dyDescent="0.25">
      <c r="B45" s="10">
        <v>3450</v>
      </c>
      <c r="C45" s="14" t="s">
        <v>46</v>
      </c>
      <c r="D45" s="17"/>
      <c r="E45" s="17"/>
      <c r="F45" s="68">
        <f t="shared" si="23"/>
        <v>0</v>
      </c>
      <c r="G45" s="104"/>
      <c r="H45" s="17"/>
      <c r="I45" s="17"/>
      <c r="J45" s="68">
        <f t="shared" si="24"/>
        <v>0</v>
      </c>
      <c r="K45" s="104"/>
      <c r="L45" s="17"/>
      <c r="M45" s="17"/>
      <c r="N45" s="68">
        <f t="shared" si="25"/>
        <v>0</v>
      </c>
      <c r="O45" s="104"/>
      <c r="P45" s="17"/>
      <c r="Q45" s="17"/>
      <c r="R45" s="68">
        <f t="shared" si="26"/>
        <v>0</v>
      </c>
      <c r="S45" s="104"/>
    </row>
    <row r="46" spans="2:19" s="9" customFormat="1" ht="18" customHeight="1" thickBot="1" x14ac:dyDescent="0.3">
      <c r="B46" s="10">
        <v>3490</v>
      </c>
      <c r="C46" s="15" t="s">
        <v>47</v>
      </c>
      <c r="D46" s="17"/>
      <c r="E46" s="17"/>
      <c r="F46" s="68">
        <f t="shared" si="23"/>
        <v>0</v>
      </c>
      <c r="G46" s="103">
        <v>9</v>
      </c>
      <c r="H46" s="17"/>
      <c r="I46" s="17"/>
      <c r="J46" s="68">
        <f t="shared" si="24"/>
        <v>0</v>
      </c>
      <c r="K46" s="103">
        <v>9</v>
      </c>
      <c r="L46" s="19"/>
      <c r="M46" s="17"/>
      <c r="N46" s="68">
        <f t="shared" si="25"/>
        <v>0</v>
      </c>
      <c r="O46" s="103">
        <v>9</v>
      </c>
      <c r="P46" s="17"/>
      <c r="Q46" s="17"/>
      <c r="R46" s="68">
        <f t="shared" si="26"/>
        <v>0</v>
      </c>
      <c r="S46" s="103">
        <v>9</v>
      </c>
    </row>
    <row r="47" spans="2:19" s="9" customFormat="1" ht="22.5" customHeight="1" thickBot="1" x14ac:dyDescent="0.3">
      <c r="B47" s="132">
        <v>36</v>
      </c>
      <c r="C47" s="133" t="s">
        <v>48</v>
      </c>
      <c r="D47" s="134">
        <f>SUM(D48:D51)</f>
        <v>0</v>
      </c>
      <c r="E47" s="134">
        <f t="shared" ref="E47:F47" si="27">SUM(E48:E51)</f>
        <v>0</v>
      </c>
      <c r="F47" s="134">
        <f t="shared" si="27"/>
        <v>0</v>
      </c>
      <c r="G47" s="135"/>
      <c r="H47" s="134">
        <f t="shared" ref="H47:R47" si="28">SUM(H48:H51)</f>
        <v>0</v>
      </c>
      <c r="I47" s="134">
        <f t="shared" si="28"/>
        <v>0</v>
      </c>
      <c r="J47" s="134">
        <f t="shared" si="28"/>
        <v>0</v>
      </c>
      <c r="K47" s="135"/>
      <c r="L47" s="134">
        <f t="shared" si="28"/>
        <v>0</v>
      </c>
      <c r="M47" s="134">
        <f t="shared" si="28"/>
        <v>0</v>
      </c>
      <c r="N47" s="134">
        <f t="shared" si="28"/>
        <v>0</v>
      </c>
      <c r="O47" s="135"/>
      <c r="P47" s="134">
        <f t="shared" si="28"/>
        <v>0</v>
      </c>
      <c r="Q47" s="134">
        <f t="shared" si="28"/>
        <v>0</v>
      </c>
      <c r="R47" s="134">
        <f t="shared" si="28"/>
        <v>0</v>
      </c>
      <c r="S47" s="135"/>
    </row>
    <row r="48" spans="2:19" s="9" customFormat="1" ht="18" customHeight="1" x14ac:dyDescent="0.25">
      <c r="B48" s="10">
        <v>3610</v>
      </c>
      <c r="C48" s="11" t="s">
        <v>49</v>
      </c>
      <c r="D48" s="17"/>
      <c r="E48" s="17"/>
      <c r="F48" s="68">
        <f>SUM(D48+E48)</f>
        <v>0</v>
      </c>
      <c r="G48" s="104"/>
      <c r="H48" s="17"/>
      <c r="I48" s="17"/>
      <c r="J48" s="68">
        <f>SUM(H48+I48)</f>
        <v>0</v>
      </c>
      <c r="K48" s="104"/>
      <c r="L48" s="18"/>
      <c r="M48" s="17"/>
      <c r="N48" s="68">
        <f>SUM(L48+M48)</f>
        <v>0</v>
      </c>
      <c r="O48" s="104"/>
      <c r="P48" s="17"/>
      <c r="Q48" s="17"/>
      <c r="R48" s="68">
        <f>SUM(P48+Q48)</f>
        <v>0</v>
      </c>
      <c r="S48" s="104"/>
    </row>
    <row r="49" spans="2:19" s="9" customFormat="1" ht="18" customHeight="1" x14ac:dyDescent="0.25">
      <c r="B49" s="10">
        <v>3620</v>
      </c>
      <c r="C49" s="14" t="s">
        <v>50</v>
      </c>
      <c r="D49" s="17"/>
      <c r="E49" s="17"/>
      <c r="F49" s="68">
        <f t="shared" ref="F49:F51" si="29">SUM(D49+E49)</f>
        <v>0</v>
      </c>
      <c r="G49" s="104"/>
      <c r="H49" s="17"/>
      <c r="I49" s="17"/>
      <c r="J49" s="68">
        <f t="shared" ref="J49:J51" si="30">SUM(H49+I49)</f>
        <v>0</v>
      </c>
      <c r="K49" s="104"/>
      <c r="L49" s="17"/>
      <c r="M49" s="17"/>
      <c r="N49" s="68">
        <f t="shared" ref="N49:N51" si="31">SUM(L49+M49)</f>
        <v>0</v>
      </c>
      <c r="O49" s="104"/>
      <c r="P49" s="17"/>
      <c r="Q49" s="17"/>
      <c r="R49" s="68">
        <f t="shared" ref="R49:R51" si="32">SUM(P49+Q49)</f>
        <v>0</v>
      </c>
      <c r="S49" s="104"/>
    </row>
    <row r="50" spans="2:19" s="9" customFormat="1" ht="18" customHeight="1" x14ac:dyDescent="0.25">
      <c r="B50" s="10">
        <v>3630</v>
      </c>
      <c r="C50" s="14" t="s">
        <v>51</v>
      </c>
      <c r="D50" s="17"/>
      <c r="E50" s="17"/>
      <c r="F50" s="68">
        <f t="shared" si="29"/>
        <v>0</v>
      </c>
      <c r="G50" s="104"/>
      <c r="H50" s="17"/>
      <c r="I50" s="17"/>
      <c r="J50" s="68">
        <f t="shared" si="30"/>
        <v>0</v>
      </c>
      <c r="K50" s="104"/>
      <c r="L50" s="17"/>
      <c r="M50" s="17"/>
      <c r="N50" s="68">
        <f t="shared" si="31"/>
        <v>0</v>
      </c>
      <c r="O50" s="104"/>
      <c r="P50" s="17"/>
      <c r="Q50" s="17"/>
      <c r="R50" s="68">
        <f t="shared" si="32"/>
        <v>0</v>
      </c>
      <c r="S50" s="104"/>
    </row>
    <row r="51" spans="2:19" s="9" customFormat="1" ht="18" customHeight="1" thickBot="1" x14ac:dyDescent="0.3">
      <c r="B51" s="10">
        <v>3640</v>
      </c>
      <c r="C51" s="14" t="s">
        <v>52</v>
      </c>
      <c r="D51" s="17"/>
      <c r="E51" s="17"/>
      <c r="F51" s="68">
        <f t="shared" si="29"/>
        <v>0</v>
      </c>
      <c r="G51" s="104"/>
      <c r="H51" s="17"/>
      <c r="I51" s="17"/>
      <c r="J51" s="68">
        <f t="shared" si="30"/>
        <v>0</v>
      </c>
      <c r="K51" s="104"/>
      <c r="L51" s="17"/>
      <c r="M51" s="17"/>
      <c r="N51" s="68">
        <f t="shared" si="31"/>
        <v>0</v>
      </c>
      <c r="O51" s="104"/>
      <c r="P51" s="17"/>
      <c r="Q51" s="17"/>
      <c r="R51" s="68">
        <f t="shared" si="32"/>
        <v>0</v>
      </c>
      <c r="S51" s="104"/>
    </row>
    <row r="52" spans="2:19" s="9" customFormat="1" ht="22.5" customHeight="1" thickBot="1" x14ac:dyDescent="0.3">
      <c r="B52" s="132">
        <v>37</v>
      </c>
      <c r="C52" s="133" t="s">
        <v>53</v>
      </c>
      <c r="D52" s="134">
        <f>SUM(D53:D55)</f>
        <v>0</v>
      </c>
      <c r="E52" s="134">
        <f t="shared" ref="E52:F52" si="33">SUM(E53:E55)</f>
        <v>0</v>
      </c>
      <c r="F52" s="134">
        <f t="shared" si="33"/>
        <v>0</v>
      </c>
      <c r="G52" s="135"/>
      <c r="H52" s="134">
        <f t="shared" ref="H52:R52" si="34">SUM(H53:H55)</f>
        <v>0</v>
      </c>
      <c r="I52" s="134">
        <f t="shared" si="34"/>
        <v>0</v>
      </c>
      <c r="J52" s="134">
        <f t="shared" si="34"/>
        <v>0</v>
      </c>
      <c r="K52" s="135"/>
      <c r="L52" s="134">
        <f t="shared" si="34"/>
        <v>0</v>
      </c>
      <c r="M52" s="134">
        <f t="shared" si="34"/>
        <v>0</v>
      </c>
      <c r="N52" s="134">
        <f t="shared" si="34"/>
        <v>0</v>
      </c>
      <c r="O52" s="135"/>
      <c r="P52" s="134">
        <f t="shared" si="34"/>
        <v>0</v>
      </c>
      <c r="Q52" s="134">
        <f t="shared" si="34"/>
        <v>0</v>
      </c>
      <c r="R52" s="134">
        <f t="shared" si="34"/>
        <v>0</v>
      </c>
      <c r="S52" s="135"/>
    </row>
    <row r="53" spans="2:19" s="9" customFormat="1" ht="18" customHeight="1" x14ac:dyDescent="0.25">
      <c r="B53" s="10">
        <v>3700</v>
      </c>
      <c r="C53" s="11" t="s">
        <v>54</v>
      </c>
      <c r="D53" s="17"/>
      <c r="E53" s="17"/>
      <c r="F53" s="68">
        <f>SUM(D53+E53)</f>
        <v>0</v>
      </c>
      <c r="G53" s="104"/>
      <c r="H53" s="17"/>
      <c r="I53" s="17"/>
      <c r="J53" s="68">
        <f>SUM(H53+I53)</f>
        <v>0</v>
      </c>
      <c r="K53" s="104"/>
      <c r="L53" s="18"/>
      <c r="M53" s="17"/>
      <c r="N53" s="68">
        <f>SUM(L53+M53)</f>
        <v>0</v>
      </c>
      <c r="O53" s="104"/>
      <c r="P53" s="17"/>
      <c r="Q53" s="17"/>
      <c r="R53" s="68">
        <f>SUM(P53+Q53)</f>
        <v>0</v>
      </c>
      <c r="S53" s="104"/>
    </row>
    <row r="54" spans="2:19" s="9" customFormat="1" ht="18" customHeight="1" x14ac:dyDescent="0.25">
      <c r="B54" s="10">
        <v>3705</v>
      </c>
      <c r="C54" s="14" t="s">
        <v>55</v>
      </c>
      <c r="D54" s="17"/>
      <c r="E54" s="17"/>
      <c r="F54" s="68">
        <f t="shared" ref="F54:F55" si="35">SUM(D54+E54)</f>
        <v>0</v>
      </c>
      <c r="G54" s="104"/>
      <c r="H54" s="17"/>
      <c r="I54" s="17"/>
      <c r="J54" s="68">
        <f t="shared" ref="J54:J55" si="36">SUM(H54+I54)</f>
        <v>0</v>
      </c>
      <c r="K54" s="104"/>
      <c r="L54" s="17"/>
      <c r="M54" s="17"/>
      <c r="N54" s="68">
        <f t="shared" ref="N54:N55" si="37">SUM(L54+M54)</f>
        <v>0</v>
      </c>
      <c r="O54" s="104"/>
      <c r="P54" s="17"/>
      <c r="Q54" s="17"/>
      <c r="R54" s="68">
        <f t="shared" ref="R54:R55" si="38">SUM(P54+Q54)</f>
        <v>0</v>
      </c>
      <c r="S54" s="104"/>
    </row>
    <row r="55" spans="2:19" s="9" customFormat="1" ht="18" customHeight="1" thickBot="1" x14ac:dyDescent="0.3">
      <c r="B55" s="10">
        <v>3790</v>
      </c>
      <c r="C55" s="14" t="s">
        <v>53</v>
      </c>
      <c r="D55" s="17"/>
      <c r="E55" s="17"/>
      <c r="F55" s="68">
        <f t="shared" si="35"/>
        <v>0</v>
      </c>
      <c r="G55" s="103">
        <v>10</v>
      </c>
      <c r="H55" s="17"/>
      <c r="I55" s="17"/>
      <c r="J55" s="68">
        <f t="shared" si="36"/>
        <v>0</v>
      </c>
      <c r="K55" s="103">
        <v>10</v>
      </c>
      <c r="L55" s="17"/>
      <c r="M55" s="17"/>
      <c r="N55" s="68">
        <f t="shared" si="37"/>
        <v>0</v>
      </c>
      <c r="O55" s="103">
        <v>10</v>
      </c>
      <c r="P55" s="17"/>
      <c r="Q55" s="17"/>
      <c r="R55" s="68">
        <f t="shared" si="38"/>
        <v>0</v>
      </c>
      <c r="S55" s="103">
        <v>10</v>
      </c>
    </row>
    <row r="56" spans="2:19" s="9" customFormat="1" ht="22.5" customHeight="1" thickBot="1" x14ac:dyDescent="0.3">
      <c r="B56" s="132">
        <v>38</v>
      </c>
      <c r="C56" s="133" t="s">
        <v>56</v>
      </c>
      <c r="D56" s="134">
        <f>SUM(D57:D59)</f>
        <v>0</v>
      </c>
      <c r="E56" s="134">
        <f t="shared" ref="E56:F56" si="39">SUM(E57:E59)</f>
        <v>0</v>
      </c>
      <c r="F56" s="134">
        <f t="shared" si="39"/>
        <v>0</v>
      </c>
      <c r="G56" s="135"/>
      <c r="H56" s="134">
        <f t="shared" ref="H56:R56" si="40">SUM(H57:H59)</f>
        <v>0</v>
      </c>
      <c r="I56" s="134">
        <f t="shared" si="40"/>
        <v>0</v>
      </c>
      <c r="J56" s="134">
        <f t="shared" si="40"/>
        <v>0</v>
      </c>
      <c r="K56" s="135"/>
      <c r="L56" s="134">
        <f t="shared" si="40"/>
        <v>0</v>
      </c>
      <c r="M56" s="134">
        <f t="shared" si="40"/>
        <v>0</v>
      </c>
      <c r="N56" s="134">
        <f t="shared" si="40"/>
        <v>0</v>
      </c>
      <c r="O56" s="135"/>
      <c r="P56" s="134">
        <f t="shared" si="40"/>
        <v>0</v>
      </c>
      <c r="Q56" s="134">
        <f t="shared" si="40"/>
        <v>0</v>
      </c>
      <c r="R56" s="134">
        <f t="shared" si="40"/>
        <v>0</v>
      </c>
      <c r="S56" s="135"/>
    </row>
    <row r="57" spans="2:19" s="9" customFormat="1" ht="18" customHeight="1" x14ac:dyDescent="0.25">
      <c r="B57" s="10">
        <v>3800</v>
      </c>
      <c r="C57" s="11" t="s">
        <v>56</v>
      </c>
      <c r="D57" s="12"/>
      <c r="E57" s="12"/>
      <c r="F57" s="12"/>
      <c r="G57" s="103"/>
      <c r="H57" s="12"/>
      <c r="I57" s="12"/>
      <c r="J57" s="12"/>
      <c r="K57" s="103"/>
      <c r="L57" s="13"/>
      <c r="M57" s="12"/>
      <c r="N57" s="12"/>
      <c r="O57" s="103"/>
      <c r="P57" s="12"/>
      <c r="Q57" s="12"/>
      <c r="R57" s="12"/>
      <c r="S57" s="103"/>
    </row>
    <row r="58" spans="2:19" s="9" customFormat="1" ht="18" customHeight="1" x14ac:dyDescent="0.25">
      <c r="B58" s="10">
        <v>3810</v>
      </c>
      <c r="C58" s="14" t="s">
        <v>57</v>
      </c>
      <c r="D58" s="12"/>
      <c r="E58" s="12"/>
      <c r="F58" s="12"/>
      <c r="G58" s="103"/>
      <c r="H58" s="12"/>
      <c r="I58" s="12"/>
      <c r="J58" s="12"/>
      <c r="K58" s="103"/>
      <c r="L58" s="12"/>
      <c r="M58" s="12"/>
      <c r="N58" s="12"/>
      <c r="O58" s="103"/>
      <c r="P58" s="12"/>
      <c r="Q58" s="12"/>
      <c r="R58" s="12"/>
      <c r="S58" s="103"/>
    </row>
    <row r="59" spans="2:19" s="9" customFormat="1" ht="18" customHeight="1" thickBot="1" x14ac:dyDescent="0.3">
      <c r="B59" s="10">
        <v>3850</v>
      </c>
      <c r="C59" s="14" t="s">
        <v>58</v>
      </c>
      <c r="D59" s="12"/>
      <c r="E59" s="12"/>
      <c r="F59" s="12"/>
      <c r="G59" s="103"/>
      <c r="H59" s="12"/>
      <c r="I59" s="12"/>
      <c r="J59" s="12"/>
      <c r="K59" s="103"/>
      <c r="L59" s="12"/>
      <c r="M59" s="12"/>
      <c r="N59" s="12"/>
      <c r="O59" s="103"/>
      <c r="P59" s="12"/>
      <c r="Q59" s="12"/>
      <c r="R59" s="12"/>
      <c r="S59" s="103"/>
    </row>
    <row r="60" spans="2:19" s="9" customFormat="1" ht="23.25" customHeight="1" thickBot="1" x14ac:dyDescent="0.3">
      <c r="B60" s="136"/>
      <c r="C60" s="137" t="s">
        <v>59</v>
      </c>
      <c r="D60" s="138">
        <f>SUM(D8+D15+D22+D32+D36+D47+D52+D56)</f>
        <v>0</v>
      </c>
      <c r="E60" s="138">
        <f t="shared" ref="E60:F60" si="41">SUM(E8+E15+E22+E32+E36+E47+E52+E56)</f>
        <v>0</v>
      </c>
      <c r="F60" s="138">
        <f t="shared" si="41"/>
        <v>0</v>
      </c>
      <c r="G60" s="139"/>
      <c r="H60" s="138">
        <f>SUM(H8+H15+H22+H32+H36+H47+H52+H56)</f>
        <v>0</v>
      </c>
      <c r="I60" s="138">
        <f>SUM(I8+I15+I22+I32+I36+I47+I52+I56)</f>
        <v>0</v>
      </c>
      <c r="J60" s="138">
        <f>SUM(J8+J15+J22+J32+J36+J47+J52+J56)</f>
        <v>0</v>
      </c>
      <c r="K60" s="139"/>
      <c r="L60" s="138">
        <f>SUM(L8+L15+L22+L32+L36+L47+L52+L56)</f>
        <v>0</v>
      </c>
      <c r="M60" s="138">
        <f t="shared" ref="M60:N60" si="42">SUM(M8+M15+M22+M32+M36+M47+M52+M56)</f>
        <v>0</v>
      </c>
      <c r="N60" s="138">
        <f t="shared" si="42"/>
        <v>0</v>
      </c>
      <c r="O60" s="139"/>
      <c r="P60" s="138">
        <f>SUM(P8+P15+P22+P32+P36+P47+P52+P56)</f>
        <v>0</v>
      </c>
      <c r="Q60" s="138">
        <f t="shared" ref="Q60:R60" si="43">SUM(Q8+Q15+Q22+Q32+Q36+Q47+Q52+Q56)</f>
        <v>0</v>
      </c>
      <c r="R60" s="138">
        <f t="shared" si="43"/>
        <v>0</v>
      </c>
      <c r="S60" s="139"/>
    </row>
    <row r="61" spans="2:19" s="9" customFormat="1" ht="22.5" customHeight="1" thickBot="1" x14ac:dyDescent="0.3">
      <c r="B61" s="132">
        <v>40</v>
      </c>
      <c r="C61" s="133" t="s">
        <v>60</v>
      </c>
      <c r="D61" s="134">
        <f>SUM(D62:D63)</f>
        <v>0</v>
      </c>
      <c r="E61" s="134">
        <f t="shared" ref="E61:F61" si="44">SUM(E62:E63)</f>
        <v>0</v>
      </c>
      <c r="F61" s="134">
        <f t="shared" si="44"/>
        <v>0</v>
      </c>
      <c r="G61" s="135"/>
      <c r="H61" s="134">
        <f t="shared" ref="H61:N61" si="45">SUM(H62:H63)</f>
        <v>0</v>
      </c>
      <c r="I61" s="134">
        <f t="shared" si="45"/>
        <v>0</v>
      </c>
      <c r="J61" s="134">
        <f t="shared" si="45"/>
        <v>0</v>
      </c>
      <c r="K61" s="135"/>
      <c r="L61" s="134">
        <f t="shared" si="45"/>
        <v>0</v>
      </c>
      <c r="M61" s="134">
        <f t="shared" si="45"/>
        <v>0</v>
      </c>
      <c r="N61" s="134">
        <f t="shared" si="45"/>
        <v>0</v>
      </c>
      <c r="O61" s="135"/>
      <c r="P61" s="134">
        <f t="shared" ref="P61:R61" si="46">SUM(P62:P63)</f>
        <v>0</v>
      </c>
      <c r="Q61" s="134">
        <f t="shared" si="46"/>
        <v>0</v>
      </c>
      <c r="R61" s="134">
        <f t="shared" si="46"/>
        <v>0</v>
      </c>
      <c r="S61" s="135"/>
    </row>
    <row r="62" spans="2:19" s="9" customFormat="1" ht="18" customHeight="1" x14ac:dyDescent="0.25">
      <c r="B62" s="10">
        <v>4010</v>
      </c>
      <c r="C62" s="11" t="s">
        <v>61</v>
      </c>
      <c r="D62" s="17"/>
      <c r="E62" s="17"/>
      <c r="F62" s="68">
        <f>SUM(D62+E62)</f>
        <v>0</v>
      </c>
      <c r="G62" s="104"/>
      <c r="H62" s="17"/>
      <c r="I62" s="17"/>
      <c r="J62" s="68">
        <f>SUM(H62+I62)</f>
        <v>0</v>
      </c>
      <c r="K62" s="104"/>
      <c r="L62" s="18"/>
      <c r="M62" s="17"/>
      <c r="N62" s="68">
        <f>SUM(L62+M62)</f>
        <v>0</v>
      </c>
      <c r="O62" s="104"/>
      <c r="P62" s="17"/>
      <c r="Q62" s="17"/>
      <c r="R62" s="68">
        <f>SUM(P62+Q62)</f>
        <v>0</v>
      </c>
      <c r="S62" s="104"/>
    </row>
    <row r="63" spans="2:19" s="9" customFormat="1" ht="18" customHeight="1" thickBot="1" x14ac:dyDescent="0.3">
      <c r="B63" s="10">
        <v>4090</v>
      </c>
      <c r="C63" s="14" t="s">
        <v>62</v>
      </c>
      <c r="D63" s="17"/>
      <c r="E63" s="17"/>
      <c r="F63" s="68">
        <f>SUM(D63+E63)</f>
        <v>0</v>
      </c>
      <c r="G63" s="103">
        <v>11</v>
      </c>
      <c r="H63" s="17"/>
      <c r="I63" s="17"/>
      <c r="J63" s="68">
        <f>SUM(H63+I63)</f>
        <v>0</v>
      </c>
      <c r="K63" s="103">
        <v>11</v>
      </c>
      <c r="L63" s="17"/>
      <c r="M63" s="17"/>
      <c r="N63" s="68">
        <f>SUM(L63+M63)</f>
        <v>0</v>
      </c>
      <c r="O63" s="103">
        <v>11</v>
      </c>
      <c r="P63" s="17"/>
      <c r="Q63" s="17"/>
      <c r="R63" s="68">
        <f>SUM(P63+Q63)</f>
        <v>0</v>
      </c>
      <c r="S63" s="103">
        <v>11</v>
      </c>
    </row>
    <row r="64" spans="2:19" s="9" customFormat="1" ht="22.5" customHeight="1" thickBot="1" x14ac:dyDescent="0.3">
      <c r="B64" s="132">
        <v>41</v>
      </c>
      <c r="C64" s="133" t="s">
        <v>63</v>
      </c>
      <c r="D64" s="134">
        <f>SUM(D65:D68)</f>
        <v>0</v>
      </c>
      <c r="E64" s="134">
        <f t="shared" ref="E64:F64" si="47">SUM(E65:E68)</f>
        <v>0</v>
      </c>
      <c r="F64" s="134">
        <f t="shared" si="47"/>
        <v>0</v>
      </c>
      <c r="G64" s="135"/>
      <c r="H64" s="134">
        <f t="shared" ref="H64:R64" si="48">SUM(H65:H68)</f>
        <v>0</v>
      </c>
      <c r="I64" s="134">
        <f t="shared" si="48"/>
        <v>0</v>
      </c>
      <c r="J64" s="134">
        <f t="shared" si="48"/>
        <v>0</v>
      </c>
      <c r="K64" s="135"/>
      <c r="L64" s="134">
        <f t="shared" si="48"/>
        <v>0</v>
      </c>
      <c r="M64" s="134">
        <f t="shared" si="48"/>
        <v>0</v>
      </c>
      <c r="N64" s="134">
        <f t="shared" si="48"/>
        <v>0</v>
      </c>
      <c r="O64" s="135"/>
      <c r="P64" s="134">
        <f t="shared" si="48"/>
        <v>0</v>
      </c>
      <c r="Q64" s="134">
        <f t="shared" si="48"/>
        <v>0</v>
      </c>
      <c r="R64" s="134">
        <f t="shared" si="48"/>
        <v>0</v>
      </c>
      <c r="S64" s="135"/>
    </row>
    <row r="65" spans="2:19" s="9" customFormat="1" ht="18" customHeight="1" x14ac:dyDescent="0.25">
      <c r="B65" s="10">
        <v>4100</v>
      </c>
      <c r="C65" s="11" t="s">
        <v>64</v>
      </c>
      <c r="D65" s="17"/>
      <c r="E65" s="17"/>
      <c r="F65" s="68">
        <f>SUM(D65+E65)</f>
        <v>0</v>
      </c>
      <c r="G65" s="103">
        <v>12</v>
      </c>
      <c r="H65" s="17"/>
      <c r="I65" s="17"/>
      <c r="J65" s="68">
        <f>SUM(H65+I65)</f>
        <v>0</v>
      </c>
      <c r="K65" s="103">
        <v>12</v>
      </c>
      <c r="L65" s="18"/>
      <c r="M65" s="17"/>
      <c r="N65" s="68">
        <f>SUM(L65+M65)</f>
        <v>0</v>
      </c>
      <c r="O65" s="103">
        <v>12</v>
      </c>
      <c r="P65" s="17"/>
      <c r="Q65" s="17"/>
      <c r="R65" s="68">
        <f>SUM(P65+Q65)</f>
        <v>0</v>
      </c>
      <c r="S65" s="103">
        <v>12</v>
      </c>
    </row>
    <row r="66" spans="2:19" s="9" customFormat="1" ht="18" customHeight="1" x14ac:dyDescent="0.25">
      <c r="B66" s="10">
        <v>4110</v>
      </c>
      <c r="C66" s="14" t="s">
        <v>65</v>
      </c>
      <c r="D66" s="12"/>
      <c r="E66" s="12"/>
      <c r="F66" s="12"/>
      <c r="G66" s="103"/>
      <c r="H66" s="12"/>
      <c r="I66" s="12"/>
      <c r="J66" s="12"/>
      <c r="K66" s="103"/>
      <c r="L66" s="12"/>
      <c r="M66" s="12"/>
      <c r="N66" s="12"/>
      <c r="O66" s="103"/>
      <c r="P66" s="12"/>
      <c r="Q66" s="12"/>
      <c r="R66" s="12"/>
      <c r="S66" s="103"/>
    </row>
    <row r="67" spans="2:19" s="9" customFormat="1" ht="18" customHeight="1" x14ac:dyDescent="0.25">
      <c r="B67" s="10">
        <v>4111</v>
      </c>
      <c r="C67" s="14" t="s">
        <v>66</v>
      </c>
      <c r="D67" s="12"/>
      <c r="E67" s="12"/>
      <c r="F67" s="12"/>
      <c r="G67" s="103"/>
      <c r="H67" s="12"/>
      <c r="I67" s="12"/>
      <c r="J67" s="12"/>
      <c r="K67" s="103"/>
      <c r="L67" s="12"/>
      <c r="M67" s="12"/>
      <c r="N67" s="12"/>
      <c r="O67" s="103"/>
      <c r="P67" s="12"/>
      <c r="Q67" s="12"/>
      <c r="R67" s="12"/>
      <c r="S67" s="103"/>
    </row>
    <row r="68" spans="2:19" s="9" customFormat="1" ht="18" customHeight="1" thickBot="1" x14ac:dyDescent="0.3">
      <c r="B68" s="10">
        <v>4112</v>
      </c>
      <c r="C68" s="14" t="s">
        <v>67</v>
      </c>
      <c r="D68" s="12"/>
      <c r="E68" s="12"/>
      <c r="F68" s="12"/>
      <c r="G68" s="103"/>
      <c r="H68" s="12"/>
      <c r="I68" s="12"/>
      <c r="J68" s="12"/>
      <c r="K68" s="103"/>
      <c r="L68" s="12"/>
      <c r="M68" s="12"/>
      <c r="N68" s="12"/>
      <c r="O68" s="103"/>
      <c r="P68" s="12"/>
      <c r="Q68" s="12"/>
      <c r="R68" s="12"/>
      <c r="S68" s="103"/>
    </row>
    <row r="69" spans="2:19" s="9" customFormat="1" ht="22.5" customHeight="1" thickBot="1" x14ac:dyDescent="0.3">
      <c r="B69" s="132">
        <v>50</v>
      </c>
      <c r="C69" s="133" t="s">
        <v>68</v>
      </c>
      <c r="D69" s="134">
        <f>SUM(D70:D74)</f>
        <v>0</v>
      </c>
      <c r="E69" s="134">
        <f t="shared" ref="E69:F69" si="49">SUM(E70:E74)</f>
        <v>0</v>
      </c>
      <c r="F69" s="134">
        <f t="shared" si="49"/>
        <v>0</v>
      </c>
      <c r="G69" s="135"/>
      <c r="H69" s="134">
        <f t="shared" ref="H69:R69" si="50">SUM(H70:H74)</f>
        <v>0</v>
      </c>
      <c r="I69" s="134">
        <f t="shared" si="50"/>
        <v>0</v>
      </c>
      <c r="J69" s="134">
        <f t="shared" si="50"/>
        <v>0</v>
      </c>
      <c r="K69" s="135"/>
      <c r="L69" s="134">
        <f t="shared" si="50"/>
        <v>0</v>
      </c>
      <c r="M69" s="134">
        <f t="shared" si="50"/>
        <v>0</v>
      </c>
      <c r="N69" s="134">
        <f t="shared" si="50"/>
        <v>0</v>
      </c>
      <c r="O69" s="135"/>
      <c r="P69" s="134">
        <f t="shared" si="50"/>
        <v>0</v>
      </c>
      <c r="Q69" s="134">
        <f t="shared" si="50"/>
        <v>0</v>
      </c>
      <c r="R69" s="134">
        <f t="shared" si="50"/>
        <v>0</v>
      </c>
      <c r="S69" s="135"/>
    </row>
    <row r="70" spans="2:19" s="9" customFormat="1" ht="18" customHeight="1" x14ac:dyDescent="0.25">
      <c r="B70" s="10">
        <v>5010</v>
      </c>
      <c r="C70" s="11" t="s">
        <v>69</v>
      </c>
      <c r="D70" s="17"/>
      <c r="E70" s="17"/>
      <c r="F70" s="68">
        <f>SUM(D70+E70)</f>
        <v>0</v>
      </c>
      <c r="G70" s="103">
        <v>13</v>
      </c>
      <c r="H70" s="17"/>
      <c r="I70" s="17"/>
      <c r="J70" s="68">
        <f>SUM(H70+I70)</f>
        <v>0</v>
      </c>
      <c r="K70" s="103">
        <v>13</v>
      </c>
      <c r="L70" s="18"/>
      <c r="M70" s="17"/>
      <c r="N70" s="68">
        <f>SUM(L70+M70)</f>
        <v>0</v>
      </c>
      <c r="O70" s="103">
        <v>13</v>
      </c>
      <c r="P70" s="17"/>
      <c r="Q70" s="17"/>
      <c r="R70" s="68">
        <f>SUM(P70+Q70)</f>
        <v>0</v>
      </c>
      <c r="S70" s="103">
        <v>13</v>
      </c>
    </row>
    <row r="71" spans="2:19" s="9" customFormat="1" ht="18" customHeight="1" x14ac:dyDescent="0.25">
      <c r="B71" s="10">
        <v>5011</v>
      </c>
      <c r="C71" s="14" t="s">
        <v>70</v>
      </c>
      <c r="D71" s="17"/>
      <c r="E71" s="17"/>
      <c r="F71" s="68">
        <f t="shared" ref="F71:F74" si="51">SUM(D71+E71)</f>
        <v>0</v>
      </c>
      <c r="G71" s="104"/>
      <c r="H71" s="17"/>
      <c r="I71" s="17"/>
      <c r="J71" s="68">
        <f t="shared" ref="J71:J74" si="52">SUM(H71+I71)</f>
        <v>0</v>
      </c>
      <c r="K71" s="104"/>
      <c r="L71" s="17"/>
      <c r="M71" s="17"/>
      <c r="N71" s="68">
        <f t="shared" ref="N71:N74" si="53">SUM(L71+M71)</f>
        <v>0</v>
      </c>
      <c r="O71" s="104"/>
      <c r="P71" s="17"/>
      <c r="Q71" s="17"/>
      <c r="R71" s="68">
        <f t="shared" ref="R71:R74" si="54">SUM(P71+Q71)</f>
        <v>0</v>
      </c>
      <c r="S71" s="104"/>
    </row>
    <row r="72" spans="2:19" s="9" customFormat="1" ht="18" customHeight="1" x14ac:dyDescent="0.25">
      <c r="B72" s="10">
        <v>5012</v>
      </c>
      <c r="C72" s="14" t="s">
        <v>71</v>
      </c>
      <c r="D72" s="17"/>
      <c r="E72" s="17"/>
      <c r="F72" s="68">
        <f t="shared" si="51"/>
        <v>0</v>
      </c>
      <c r="G72" s="104"/>
      <c r="H72" s="17"/>
      <c r="I72" s="17"/>
      <c r="J72" s="68">
        <f t="shared" si="52"/>
        <v>0</v>
      </c>
      <c r="K72" s="104"/>
      <c r="L72" s="17"/>
      <c r="M72" s="17"/>
      <c r="N72" s="68">
        <f t="shared" si="53"/>
        <v>0</v>
      </c>
      <c r="O72" s="104"/>
      <c r="P72" s="17"/>
      <c r="Q72" s="17"/>
      <c r="R72" s="68">
        <f t="shared" si="54"/>
        <v>0</v>
      </c>
      <c r="S72" s="104"/>
    </row>
    <row r="73" spans="2:19" s="9" customFormat="1" ht="18" customHeight="1" x14ac:dyDescent="0.25">
      <c r="B73" s="10">
        <v>5015</v>
      </c>
      <c r="C73" s="14" t="s">
        <v>72</v>
      </c>
      <c r="D73" s="17"/>
      <c r="E73" s="17"/>
      <c r="F73" s="68">
        <f t="shared" si="51"/>
        <v>0</v>
      </c>
      <c r="G73" s="104"/>
      <c r="H73" s="17"/>
      <c r="I73" s="17"/>
      <c r="J73" s="68">
        <f t="shared" si="52"/>
        <v>0</v>
      </c>
      <c r="K73" s="104"/>
      <c r="L73" s="17"/>
      <c r="M73" s="17"/>
      <c r="N73" s="68">
        <f t="shared" si="53"/>
        <v>0</v>
      </c>
      <c r="O73" s="104"/>
      <c r="P73" s="17"/>
      <c r="Q73" s="17"/>
      <c r="R73" s="68">
        <f t="shared" si="54"/>
        <v>0</v>
      </c>
      <c r="S73" s="104"/>
    </row>
    <row r="74" spans="2:19" s="9" customFormat="1" ht="18" customHeight="1" thickBot="1" x14ac:dyDescent="0.3">
      <c r="B74" s="10">
        <v>5020</v>
      </c>
      <c r="C74" s="14" t="s">
        <v>73</v>
      </c>
      <c r="D74" s="17"/>
      <c r="E74" s="17"/>
      <c r="F74" s="68">
        <f t="shared" si="51"/>
        <v>0</v>
      </c>
      <c r="G74" s="104"/>
      <c r="H74" s="17"/>
      <c r="I74" s="17"/>
      <c r="J74" s="68">
        <f t="shared" si="52"/>
        <v>0</v>
      </c>
      <c r="K74" s="104"/>
      <c r="L74" s="17"/>
      <c r="M74" s="17"/>
      <c r="N74" s="68">
        <f t="shared" si="53"/>
        <v>0</v>
      </c>
      <c r="O74" s="104"/>
      <c r="P74" s="17"/>
      <c r="Q74" s="17"/>
      <c r="R74" s="68">
        <f t="shared" si="54"/>
        <v>0</v>
      </c>
      <c r="S74" s="104"/>
    </row>
    <row r="75" spans="2:19" s="9" customFormat="1" ht="22.5" customHeight="1" thickBot="1" x14ac:dyDescent="0.3">
      <c r="B75" s="132">
        <v>51</v>
      </c>
      <c r="C75" s="133" t="s">
        <v>74</v>
      </c>
      <c r="D75" s="134">
        <f>SUM(D76:D87)</f>
        <v>0</v>
      </c>
      <c r="E75" s="134">
        <f t="shared" ref="E75:F75" si="55">SUM(E76:E87)</f>
        <v>0</v>
      </c>
      <c r="F75" s="134">
        <f t="shared" si="55"/>
        <v>0</v>
      </c>
      <c r="G75" s="135"/>
      <c r="H75" s="134">
        <f t="shared" ref="H75:R75" si="56">SUM(H76:H87)</f>
        <v>0</v>
      </c>
      <c r="I75" s="134">
        <f t="shared" si="56"/>
        <v>0</v>
      </c>
      <c r="J75" s="134">
        <f t="shared" si="56"/>
        <v>0</v>
      </c>
      <c r="K75" s="135"/>
      <c r="L75" s="134">
        <f t="shared" si="56"/>
        <v>0</v>
      </c>
      <c r="M75" s="134">
        <f t="shared" si="56"/>
        <v>0</v>
      </c>
      <c r="N75" s="134">
        <f t="shared" si="56"/>
        <v>0</v>
      </c>
      <c r="O75" s="135"/>
      <c r="P75" s="134">
        <f t="shared" si="56"/>
        <v>0</v>
      </c>
      <c r="Q75" s="134">
        <f t="shared" si="56"/>
        <v>0</v>
      </c>
      <c r="R75" s="134">
        <f t="shared" si="56"/>
        <v>0</v>
      </c>
      <c r="S75" s="135"/>
    </row>
    <row r="76" spans="2:19" s="9" customFormat="1" ht="18" customHeight="1" x14ac:dyDescent="0.25">
      <c r="B76" s="10">
        <v>5150</v>
      </c>
      <c r="C76" s="11" t="s">
        <v>75</v>
      </c>
      <c r="D76" s="17"/>
      <c r="E76" s="17"/>
      <c r="F76" s="68">
        <f>SUM(D76+E76)</f>
        <v>0</v>
      </c>
      <c r="G76" s="104"/>
      <c r="H76" s="17"/>
      <c r="I76" s="17"/>
      <c r="J76" s="68">
        <f>SUM(H76+I76)</f>
        <v>0</v>
      </c>
      <c r="K76" s="104"/>
      <c r="L76" s="18"/>
      <c r="M76" s="17"/>
      <c r="N76" s="68">
        <f>SUM(L76+M76)</f>
        <v>0</v>
      </c>
      <c r="O76" s="104"/>
      <c r="P76" s="17"/>
      <c r="Q76" s="17"/>
      <c r="R76" s="68">
        <f>SUM(P76+Q76)</f>
        <v>0</v>
      </c>
      <c r="S76" s="104"/>
    </row>
    <row r="77" spans="2:19" s="9" customFormat="1" ht="18" customHeight="1" x14ac:dyDescent="0.25">
      <c r="B77" s="10">
        <v>5151</v>
      </c>
      <c r="C77" s="14" t="s">
        <v>76</v>
      </c>
      <c r="D77" s="17"/>
      <c r="E77" s="17"/>
      <c r="F77" s="68">
        <f t="shared" ref="F77:F83" si="57">SUM(D77+E77)</f>
        <v>0</v>
      </c>
      <c r="G77" s="103">
        <v>14</v>
      </c>
      <c r="H77" s="17"/>
      <c r="I77" s="17"/>
      <c r="J77" s="68">
        <f t="shared" ref="J77:J83" si="58">SUM(H77+I77)</f>
        <v>0</v>
      </c>
      <c r="K77" s="103">
        <v>14</v>
      </c>
      <c r="L77" s="17"/>
      <c r="M77" s="17"/>
      <c r="N77" s="68">
        <f t="shared" ref="N77:N83" si="59">SUM(L77+M77)</f>
        <v>0</v>
      </c>
      <c r="O77" s="103">
        <v>14</v>
      </c>
      <c r="P77" s="17"/>
      <c r="Q77" s="17"/>
      <c r="R77" s="68">
        <f t="shared" ref="R77:R83" si="60">SUM(P77+Q77)</f>
        <v>0</v>
      </c>
      <c r="S77" s="103">
        <v>14</v>
      </c>
    </row>
    <row r="78" spans="2:19" s="9" customFormat="1" ht="18" customHeight="1" x14ac:dyDescent="0.25">
      <c r="B78" s="10">
        <v>5152</v>
      </c>
      <c r="C78" s="14" t="s">
        <v>77</v>
      </c>
      <c r="D78" s="17"/>
      <c r="E78" s="17"/>
      <c r="F78" s="68">
        <f t="shared" si="57"/>
        <v>0</v>
      </c>
      <c r="G78" s="104"/>
      <c r="H78" s="17"/>
      <c r="I78" s="17"/>
      <c r="J78" s="68">
        <f t="shared" si="58"/>
        <v>0</v>
      </c>
      <c r="K78" s="104"/>
      <c r="L78" s="17"/>
      <c r="M78" s="17"/>
      <c r="N78" s="68">
        <f t="shared" si="59"/>
        <v>0</v>
      </c>
      <c r="O78" s="104"/>
      <c r="P78" s="17"/>
      <c r="Q78" s="17"/>
      <c r="R78" s="68">
        <f t="shared" si="60"/>
        <v>0</v>
      </c>
      <c r="S78" s="104"/>
    </row>
    <row r="79" spans="2:19" s="9" customFormat="1" ht="18" customHeight="1" x14ac:dyDescent="0.25">
      <c r="B79" s="10">
        <v>5155</v>
      </c>
      <c r="C79" s="14" t="s">
        <v>78</v>
      </c>
      <c r="D79" s="17"/>
      <c r="E79" s="17"/>
      <c r="F79" s="68">
        <f t="shared" si="57"/>
        <v>0</v>
      </c>
      <c r="G79" s="104"/>
      <c r="H79" s="17"/>
      <c r="I79" s="17"/>
      <c r="J79" s="68">
        <f t="shared" si="58"/>
        <v>0</v>
      </c>
      <c r="K79" s="104"/>
      <c r="L79" s="17"/>
      <c r="M79" s="17"/>
      <c r="N79" s="68">
        <f t="shared" si="59"/>
        <v>0</v>
      </c>
      <c r="O79" s="104"/>
      <c r="P79" s="17"/>
      <c r="Q79" s="17"/>
      <c r="R79" s="68">
        <f t="shared" si="60"/>
        <v>0</v>
      </c>
      <c r="S79" s="104"/>
    </row>
    <row r="80" spans="2:19" s="9" customFormat="1" ht="18" customHeight="1" x14ac:dyDescent="0.25">
      <c r="B80" s="10">
        <v>5159</v>
      </c>
      <c r="C80" s="14" t="s">
        <v>79</v>
      </c>
      <c r="D80" s="17"/>
      <c r="E80" s="17"/>
      <c r="F80" s="68">
        <f t="shared" si="57"/>
        <v>0</v>
      </c>
      <c r="G80" s="104"/>
      <c r="H80" s="17"/>
      <c r="I80" s="17"/>
      <c r="J80" s="68">
        <f t="shared" si="58"/>
        <v>0</v>
      </c>
      <c r="K80" s="104"/>
      <c r="L80" s="17"/>
      <c r="M80" s="17"/>
      <c r="N80" s="68">
        <f t="shared" si="59"/>
        <v>0</v>
      </c>
      <c r="O80" s="104"/>
      <c r="P80" s="17"/>
      <c r="Q80" s="17"/>
      <c r="R80" s="68">
        <f t="shared" si="60"/>
        <v>0</v>
      </c>
      <c r="S80" s="104"/>
    </row>
    <row r="81" spans="2:19" s="9" customFormat="1" ht="18" customHeight="1" x14ac:dyDescent="0.25">
      <c r="B81" s="10">
        <v>5160</v>
      </c>
      <c r="C81" s="14" t="s">
        <v>80</v>
      </c>
      <c r="D81" s="17"/>
      <c r="E81" s="17"/>
      <c r="F81" s="68">
        <f t="shared" si="57"/>
        <v>0</v>
      </c>
      <c r="G81" s="104"/>
      <c r="H81" s="17"/>
      <c r="I81" s="17"/>
      <c r="J81" s="68">
        <f t="shared" si="58"/>
        <v>0</v>
      </c>
      <c r="K81" s="104"/>
      <c r="L81" s="17"/>
      <c r="M81" s="17"/>
      <c r="N81" s="68">
        <f t="shared" si="59"/>
        <v>0</v>
      </c>
      <c r="O81" s="104"/>
      <c r="P81" s="17"/>
      <c r="Q81" s="17"/>
      <c r="R81" s="68">
        <f t="shared" si="60"/>
        <v>0</v>
      </c>
      <c r="S81" s="104"/>
    </row>
    <row r="82" spans="2:19" s="9" customFormat="1" ht="18" customHeight="1" x14ac:dyDescent="0.25">
      <c r="B82" s="10">
        <v>5163</v>
      </c>
      <c r="C82" s="14" t="s">
        <v>81</v>
      </c>
      <c r="D82" s="17"/>
      <c r="E82" s="17"/>
      <c r="F82" s="68">
        <f t="shared" si="57"/>
        <v>0</v>
      </c>
      <c r="G82" s="104"/>
      <c r="H82" s="17"/>
      <c r="I82" s="17"/>
      <c r="J82" s="68">
        <f t="shared" si="58"/>
        <v>0</v>
      </c>
      <c r="K82" s="104"/>
      <c r="L82" s="17"/>
      <c r="M82" s="17"/>
      <c r="N82" s="68">
        <f t="shared" si="59"/>
        <v>0</v>
      </c>
      <c r="O82" s="104"/>
      <c r="P82" s="17"/>
      <c r="Q82" s="17"/>
      <c r="R82" s="68">
        <f t="shared" si="60"/>
        <v>0</v>
      </c>
      <c r="S82" s="104"/>
    </row>
    <row r="83" spans="2:19" s="9" customFormat="1" ht="18" customHeight="1" x14ac:dyDescent="0.25">
      <c r="B83" s="10">
        <v>5165</v>
      </c>
      <c r="C83" s="14" t="s">
        <v>82</v>
      </c>
      <c r="D83" s="17"/>
      <c r="E83" s="17"/>
      <c r="F83" s="68">
        <f t="shared" si="57"/>
        <v>0</v>
      </c>
      <c r="G83" s="104"/>
      <c r="H83" s="17"/>
      <c r="I83" s="17"/>
      <c r="J83" s="68">
        <f t="shared" si="58"/>
        <v>0</v>
      </c>
      <c r="K83" s="104"/>
      <c r="L83" s="17"/>
      <c r="M83" s="17"/>
      <c r="N83" s="68">
        <f t="shared" si="59"/>
        <v>0</v>
      </c>
      <c r="O83" s="104"/>
      <c r="P83" s="17"/>
      <c r="Q83" s="17"/>
      <c r="R83" s="68">
        <f t="shared" si="60"/>
        <v>0</v>
      </c>
      <c r="S83" s="104"/>
    </row>
    <row r="84" spans="2:19" s="9" customFormat="1" ht="18" customHeight="1" x14ac:dyDescent="0.25">
      <c r="B84" s="10">
        <v>5169</v>
      </c>
      <c r="C84" s="14" t="s">
        <v>83</v>
      </c>
      <c r="D84" s="12"/>
      <c r="E84" s="12"/>
      <c r="F84" s="12"/>
      <c r="G84" s="103"/>
      <c r="H84" s="12"/>
      <c r="I84" s="12"/>
      <c r="J84" s="12"/>
      <c r="K84" s="103"/>
      <c r="L84" s="12"/>
      <c r="M84" s="12"/>
      <c r="N84" s="12"/>
      <c r="O84" s="103"/>
      <c r="P84" s="12"/>
      <c r="Q84" s="12"/>
      <c r="R84" s="12"/>
      <c r="S84" s="103"/>
    </row>
    <row r="85" spans="2:19" s="9" customFormat="1" ht="18" customHeight="1" x14ac:dyDescent="0.25">
      <c r="B85" s="10">
        <v>5180</v>
      </c>
      <c r="C85" s="14" t="s">
        <v>84</v>
      </c>
      <c r="D85" s="17"/>
      <c r="E85" s="17"/>
      <c r="F85" s="68">
        <f>SUM(D85+E85)</f>
        <v>0</v>
      </c>
      <c r="G85" s="103">
        <v>15</v>
      </c>
      <c r="H85" s="17"/>
      <c r="I85" s="17"/>
      <c r="J85" s="68">
        <f>SUM(H85+I85)</f>
        <v>0</v>
      </c>
      <c r="K85" s="103">
        <v>15</v>
      </c>
      <c r="L85" s="17"/>
      <c r="M85" s="17"/>
      <c r="N85" s="68">
        <f>SUM(L85+M85)</f>
        <v>0</v>
      </c>
      <c r="O85" s="103">
        <v>15</v>
      </c>
      <c r="P85" s="17"/>
      <c r="Q85" s="17"/>
      <c r="R85" s="68">
        <f>SUM(P85+Q85)</f>
        <v>0</v>
      </c>
      <c r="S85" s="103">
        <v>15</v>
      </c>
    </row>
    <row r="86" spans="2:19" s="9" customFormat="1" ht="18" customHeight="1" x14ac:dyDescent="0.25">
      <c r="B86" s="10">
        <v>5181</v>
      </c>
      <c r="C86" s="14" t="s">
        <v>85</v>
      </c>
      <c r="D86" s="17"/>
      <c r="E86" s="17"/>
      <c r="F86" s="68">
        <f t="shared" ref="F86:F87" si="61">SUM(D86+E86)</f>
        <v>0</v>
      </c>
      <c r="G86" s="104"/>
      <c r="H86" s="17"/>
      <c r="I86" s="17"/>
      <c r="J86" s="68">
        <f t="shared" ref="J86:J87" si="62">SUM(H86+I86)</f>
        <v>0</v>
      </c>
      <c r="K86" s="104"/>
      <c r="L86" s="17"/>
      <c r="M86" s="17"/>
      <c r="N86" s="68">
        <f t="shared" ref="N86:N87" si="63">SUM(L86+M86)</f>
        <v>0</v>
      </c>
      <c r="O86" s="104"/>
      <c r="P86" s="17"/>
      <c r="Q86" s="17"/>
      <c r="R86" s="68">
        <f t="shared" ref="R86:R87" si="64">SUM(P86+Q86)</f>
        <v>0</v>
      </c>
      <c r="S86" s="104"/>
    </row>
    <row r="87" spans="2:19" s="9" customFormat="1" ht="18" customHeight="1" thickBot="1" x14ac:dyDescent="0.3">
      <c r="B87" s="10">
        <v>5190</v>
      </c>
      <c r="C87" s="14" t="s">
        <v>86</v>
      </c>
      <c r="D87" s="17"/>
      <c r="E87" s="17"/>
      <c r="F87" s="68">
        <f t="shared" si="61"/>
        <v>0</v>
      </c>
      <c r="G87" s="104"/>
      <c r="H87" s="17"/>
      <c r="I87" s="17"/>
      <c r="J87" s="68">
        <f t="shared" si="62"/>
        <v>0</v>
      </c>
      <c r="K87" s="104"/>
      <c r="L87" s="17"/>
      <c r="M87" s="17"/>
      <c r="N87" s="68">
        <f t="shared" si="63"/>
        <v>0</v>
      </c>
      <c r="O87" s="104"/>
      <c r="P87" s="17"/>
      <c r="Q87" s="17"/>
      <c r="R87" s="68">
        <f t="shared" si="64"/>
        <v>0</v>
      </c>
      <c r="S87" s="104"/>
    </row>
    <row r="88" spans="2:19" s="9" customFormat="1" ht="22.5" customHeight="1" thickBot="1" x14ac:dyDescent="0.3">
      <c r="B88" s="132">
        <v>52</v>
      </c>
      <c r="C88" s="133" t="s">
        <v>87</v>
      </c>
      <c r="D88" s="134">
        <f>SUM(D89:D97)</f>
        <v>0</v>
      </c>
      <c r="E88" s="134">
        <f t="shared" ref="E88:F88" si="65">SUM(E89:E97)</f>
        <v>0</v>
      </c>
      <c r="F88" s="134">
        <f t="shared" si="65"/>
        <v>0</v>
      </c>
      <c r="G88" s="135"/>
      <c r="H88" s="134">
        <f t="shared" ref="H88:R88" si="66">SUM(H89:H97)</f>
        <v>0</v>
      </c>
      <c r="I88" s="134">
        <f t="shared" si="66"/>
        <v>0</v>
      </c>
      <c r="J88" s="134">
        <f t="shared" si="66"/>
        <v>0</v>
      </c>
      <c r="K88" s="135"/>
      <c r="L88" s="134">
        <f t="shared" si="66"/>
        <v>0</v>
      </c>
      <c r="M88" s="134">
        <f t="shared" si="66"/>
        <v>0</v>
      </c>
      <c r="N88" s="134">
        <f t="shared" si="66"/>
        <v>0</v>
      </c>
      <c r="O88" s="135"/>
      <c r="P88" s="134">
        <f t="shared" si="66"/>
        <v>0</v>
      </c>
      <c r="Q88" s="134">
        <f t="shared" si="66"/>
        <v>0</v>
      </c>
      <c r="R88" s="134">
        <f t="shared" si="66"/>
        <v>0</v>
      </c>
      <c r="S88" s="135"/>
    </row>
    <row r="89" spans="2:19" s="9" customFormat="1" ht="18" customHeight="1" x14ac:dyDescent="0.25">
      <c r="B89" s="10">
        <v>5200</v>
      </c>
      <c r="C89" s="11" t="s">
        <v>88</v>
      </c>
      <c r="D89" s="17"/>
      <c r="E89" s="17"/>
      <c r="F89" s="68">
        <f>SUM(D89+E89)</f>
        <v>0</v>
      </c>
      <c r="G89" s="104"/>
      <c r="H89" s="17"/>
      <c r="I89" s="17"/>
      <c r="J89" s="68">
        <f>SUM(H89+I89)</f>
        <v>0</v>
      </c>
      <c r="K89" s="104"/>
      <c r="L89" s="18"/>
      <c r="M89" s="17"/>
      <c r="N89" s="68">
        <f>SUM(L89+M89)</f>
        <v>0</v>
      </c>
      <c r="O89" s="104"/>
      <c r="P89" s="17"/>
      <c r="Q89" s="17"/>
      <c r="R89" s="68">
        <f>SUM(P89+Q89)</f>
        <v>0</v>
      </c>
      <c r="S89" s="104"/>
    </row>
    <row r="90" spans="2:19" s="9" customFormat="1" ht="18" customHeight="1" x14ac:dyDescent="0.25">
      <c r="B90" s="10">
        <v>5210</v>
      </c>
      <c r="C90" s="14" t="s">
        <v>89</v>
      </c>
      <c r="D90" s="17"/>
      <c r="E90" s="17"/>
      <c r="F90" s="68">
        <f t="shared" ref="F90:F97" si="67">SUM(D90+E90)</f>
        <v>0</v>
      </c>
      <c r="G90" s="104"/>
      <c r="H90" s="17"/>
      <c r="I90" s="17"/>
      <c r="J90" s="68">
        <f t="shared" ref="J90:J97" si="68">SUM(H90+I90)</f>
        <v>0</v>
      </c>
      <c r="K90" s="104"/>
      <c r="L90" s="17"/>
      <c r="M90" s="17"/>
      <c r="N90" s="68">
        <f t="shared" ref="N90:N97" si="69">SUM(L90+M90)</f>
        <v>0</v>
      </c>
      <c r="O90" s="104"/>
      <c r="P90" s="17"/>
      <c r="Q90" s="17"/>
      <c r="R90" s="68">
        <f t="shared" ref="R90:R97" si="70">SUM(P90+Q90)</f>
        <v>0</v>
      </c>
      <c r="S90" s="104"/>
    </row>
    <row r="91" spans="2:19" s="9" customFormat="1" ht="18" customHeight="1" x14ac:dyDescent="0.25">
      <c r="B91" s="10">
        <v>5220</v>
      </c>
      <c r="C91" s="14" t="s">
        <v>90</v>
      </c>
      <c r="D91" s="17"/>
      <c r="E91" s="17"/>
      <c r="F91" s="68">
        <f t="shared" si="67"/>
        <v>0</v>
      </c>
      <c r="G91" s="104"/>
      <c r="H91" s="17"/>
      <c r="I91" s="17"/>
      <c r="J91" s="68">
        <f t="shared" si="68"/>
        <v>0</v>
      </c>
      <c r="K91" s="104"/>
      <c r="L91" s="17"/>
      <c r="M91" s="17"/>
      <c r="N91" s="68">
        <f t="shared" si="69"/>
        <v>0</v>
      </c>
      <c r="O91" s="104"/>
      <c r="P91" s="17"/>
      <c r="Q91" s="17"/>
      <c r="R91" s="68">
        <f t="shared" si="70"/>
        <v>0</v>
      </c>
      <c r="S91" s="104"/>
    </row>
    <row r="92" spans="2:19" s="9" customFormat="1" ht="18" customHeight="1" x14ac:dyDescent="0.25">
      <c r="B92" s="10">
        <v>5230</v>
      </c>
      <c r="C92" s="14" t="s">
        <v>91</v>
      </c>
      <c r="D92" s="17"/>
      <c r="E92" s="17"/>
      <c r="F92" s="68">
        <f t="shared" si="67"/>
        <v>0</v>
      </c>
      <c r="G92" s="104"/>
      <c r="H92" s="17"/>
      <c r="I92" s="17"/>
      <c r="J92" s="68">
        <f t="shared" si="68"/>
        <v>0</v>
      </c>
      <c r="K92" s="104"/>
      <c r="L92" s="17"/>
      <c r="M92" s="17"/>
      <c r="N92" s="68">
        <f t="shared" si="69"/>
        <v>0</v>
      </c>
      <c r="O92" s="104"/>
      <c r="P92" s="17"/>
      <c r="Q92" s="17"/>
      <c r="R92" s="68">
        <f t="shared" si="70"/>
        <v>0</v>
      </c>
      <c r="S92" s="104"/>
    </row>
    <row r="93" spans="2:19" s="9" customFormat="1" ht="18" customHeight="1" x14ac:dyDescent="0.25">
      <c r="B93" s="10">
        <v>5240</v>
      </c>
      <c r="C93" s="14" t="s">
        <v>92</v>
      </c>
      <c r="D93" s="17"/>
      <c r="E93" s="17"/>
      <c r="F93" s="68">
        <f t="shared" si="67"/>
        <v>0</v>
      </c>
      <c r="G93" s="104"/>
      <c r="H93" s="17"/>
      <c r="I93" s="17"/>
      <c r="J93" s="68">
        <f t="shared" si="68"/>
        <v>0</v>
      </c>
      <c r="K93" s="104"/>
      <c r="L93" s="17"/>
      <c r="M93" s="17"/>
      <c r="N93" s="68">
        <f t="shared" si="69"/>
        <v>0</v>
      </c>
      <c r="O93" s="104"/>
      <c r="P93" s="17"/>
      <c r="Q93" s="17"/>
      <c r="R93" s="68">
        <f t="shared" si="70"/>
        <v>0</v>
      </c>
      <c r="S93" s="104"/>
    </row>
    <row r="94" spans="2:19" s="9" customFormat="1" ht="18" customHeight="1" x14ac:dyDescent="0.25">
      <c r="B94" s="10">
        <v>5250</v>
      </c>
      <c r="C94" s="14" t="s">
        <v>93</v>
      </c>
      <c r="D94" s="17"/>
      <c r="E94" s="17"/>
      <c r="F94" s="68">
        <f t="shared" si="67"/>
        <v>0</v>
      </c>
      <c r="G94" s="104"/>
      <c r="H94" s="17"/>
      <c r="I94" s="17"/>
      <c r="J94" s="68">
        <f t="shared" si="68"/>
        <v>0</v>
      </c>
      <c r="K94" s="104"/>
      <c r="L94" s="17"/>
      <c r="M94" s="17"/>
      <c r="N94" s="68">
        <f t="shared" si="69"/>
        <v>0</v>
      </c>
      <c r="O94" s="104"/>
      <c r="P94" s="17"/>
      <c r="Q94" s="17"/>
      <c r="R94" s="68">
        <f t="shared" si="70"/>
        <v>0</v>
      </c>
      <c r="S94" s="104"/>
    </row>
    <row r="95" spans="2:19" s="9" customFormat="1" ht="18" customHeight="1" x14ac:dyDescent="0.25">
      <c r="B95" s="10">
        <v>5260</v>
      </c>
      <c r="C95" s="14" t="s">
        <v>94</v>
      </c>
      <c r="D95" s="17"/>
      <c r="E95" s="17"/>
      <c r="F95" s="68">
        <f t="shared" si="67"/>
        <v>0</v>
      </c>
      <c r="G95" s="104"/>
      <c r="H95" s="17"/>
      <c r="I95" s="17"/>
      <c r="J95" s="68">
        <f t="shared" si="68"/>
        <v>0</v>
      </c>
      <c r="K95" s="104"/>
      <c r="L95" s="17"/>
      <c r="M95" s="17"/>
      <c r="N95" s="68">
        <f t="shared" si="69"/>
        <v>0</v>
      </c>
      <c r="O95" s="104"/>
      <c r="P95" s="17"/>
      <c r="Q95" s="17"/>
      <c r="R95" s="68">
        <f t="shared" si="70"/>
        <v>0</v>
      </c>
      <c r="S95" s="104"/>
    </row>
    <row r="96" spans="2:19" s="9" customFormat="1" ht="18" customHeight="1" x14ac:dyDescent="0.25">
      <c r="B96" s="10">
        <v>5270</v>
      </c>
      <c r="C96" s="14" t="s">
        <v>95</v>
      </c>
      <c r="D96" s="17"/>
      <c r="E96" s="17"/>
      <c r="F96" s="68">
        <f t="shared" si="67"/>
        <v>0</v>
      </c>
      <c r="G96" s="104"/>
      <c r="H96" s="17"/>
      <c r="I96" s="17"/>
      <c r="J96" s="68">
        <f t="shared" si="68"/>
        <v>0</v>
      </c>
      <c r="K96" s="104"/>
      <c r="L96" s="17"/>
      <c r="M96" s="17"/>
      <c r="N96" s="68">
        <f t="shared" si="69"/>
        <v>0</v>
      </c>
      <c r="O96" s="104"/>
      <c r="P96" s="17"/>
      <c r="Q96" s="17"/>
      <c r="R96" s="68">
        <f t="shared" si="70"/>
        <v>0</v>
      </c>
      <c r="S96" s="104"/>
    </row>
    <row r="97" spans="2:19" s="9" customFormat="1" ht="18" customHeight="1" thickBot="1" x14ac:dyDescent="0.3">
      <c r="B97" s="10">
        <v>5290</v>
      </c>
      <c r="C97" s="14" t="s">
        <v>96</v>
      </c>
      <c r="D97" s="17"/>
      <c r="E97" s="17"/>
      <c r="F97" s="68">
        <f t="shared" si="67"/>
        <v>0</v>
      </c>
      <c r="G97" s="104"/>
      <c r="H97" s="17"/>
      <c r="I97" s="17"/>
      <c r="J97" s="68">
        <f t="shared" si="68"/>
        <v>0</v>
      </c>
      <c r="K97" s="104"/>
      <c r="L97" s="17"/>
      <c r="M97" s="17"/>
      <c r="N97" s="68">
        <f t="shared" si="69"/>
        <v>0</v>
      </c>
      <c r="O97" s="104"/>
      <c r="P97" s="17"/>
      <c r="Q97" s="17"/>
      <c r="R97" s="68">
        <f t="shared" si="70"/>
        <v>0</v>
      </c>
      <c r="S97" s="104"/>
    </row>
    <row r="98" spans="2:19" s="9" customFormat="1" ht="22.5" customHeight="1" thickBot="1" x14ac:dyDescent="0.3">
      <c r="B98" s="132">
        <v>53</v>
      </c>
      <c r="C98" s="133" t="s">
        <v>97</v>
      </c>
      <c r="D98" s="134">
        <f>SUM(D99:D102)</f>
        <v>0</v>
      </c>
      <c r="E98" s="134">
        <f t="shared" ref="E98:F98" si="71">SUM(E99:E102)</f>
        <v>0</v>
      </c>
      <c r="F98" s="134">
        <f t="shared" si="71"/>
        <v>0</v>
      </c>
      <c r="G98" s="135"/>
      <c r="H98" s="134">
        <f t="shared" ref="H98:R98" si="72">SUM(H99:H102)</f>
        <v>0</v>
      </c>
      <c r="I98" s="134">
        <f t="shared" si="72"/>
        <v>0</v>
      </c>
      <c r="J98" s="134">
        <f t="shared" si="72"/>
        <v>0</v>
      </c>
      <c r="K98" s="135"/>
      <c r="L98" s="134">
        <f t="shared" si="72"/>
        <v>0</v>
      </c>
      <c r="M98" s="134">
        <f t="shared" si="72"/>
        <v>0</v>
      </c>
      <c r="N98" s="134">
        <f t="shared" si="72"/>
        <v>0</v>
      </c>
      <c r="O98" s="135"/>
      <c r="P98" s="134">
        <f t="shared" si="72"/>
        <v>0</v>
      </c>
      <c r="Q98" s="134">
        <f t="shared" si="72"/>
        <v>0</v>
      </c>
      <c r="R98" s="134">
        <f t="shared" si="72"/>
        <v>0</v>
      </c>
      <c r="S98" s="135"/>
    </row>
    <row r="99" spans="2:19" s="9" customFormat="1" ht="18" customHeight="1" x14ac:dyDescent="0.25">
      <c r="B99" s="10">
        <v>5300</v>
      </c>
      <c r="C99" s="11" t="s">
        <v>98</v>
      </c>
      <c r="D99" s="17"/>
      <c r="E99" s="17"/>
      <c r="F99" s="68">
        <f>SUM(D99+E99)</f>
        <v>0</v>
      </c>
      <c r="G99" s="104"/>
      <c r="H99" s="17"/>
      <c r="I99" s="17"/>
      <c r="J99" s="68">
        <f>SUM(H99+I99)</f>
        <v>0</v>
      </c>
      <c r="K99" s="104"/>
      <c r="L99" s="18"/>
      <c r="M99" s="17"/>
      <c r="N99" s="68">
        <f>SUM(L99+M99)</f>
        <v>0</v>
      </c>
      <c r="O99" s="104"/>
      <c r="P99" s="17"/>
      <c r="Q99" s="17"/>
      <c r="R99" s="68">
        <f>SUM(P99+Q99)</f>
        <v>0</v>
      </c>
      <c r="S99" s="104"/>
    </row>
    <row r="100" spans="2:19" s="9" customFormat="1" ht="18" customHeight="1" x14ac:dyDescent="0.25">
      <c r="B100" s="10">
        <v>5310</v>
      </c>
      <c r="C100" s="14" t="s">
        <v>99</v>
      </c>
      <c r="D100" s="17"/>
      <c r="E100" s="17"/>
      <c r="F100" s="68">
        <f t="shared" ref="F100:F102" si="73">SUM(D100+E100)</f>
        <v>0</v>
      </c>
      <c r="G100" s="104"/>
      <c r="H100" s="17"/>
      <c r="I100" s="17"/>
      <c r="J100" s="68">
        <f t="shared" ref="J100:J102" si="74">SUM(H100+I100)</f>
        <v>0</v>
      </c>
      <c r="K100" s="104"/>
      <c r="L100" s="17"/>
      <c r="M100" s="17"/>
      <c r="N100" s="68">
        <f t="shared" ref="N100:N102" si="75">SUM(L100+M100)</f>
        <v>0</v>
      </c>
      <c r="O100" s="104"/>
      <c r="P100" s="17"/>
      <c r="Q100" s="17"/>
      <c r="R100" s="68">
        <f t="shared" ref="R100:R102" si="76">SUM(P100+Q100)</f>
        <v>0</v>
      </c>
      <c r="S100" s="104"/>
    </row>
    <row r="101" spans="2:19" s="9" customFormat="1" ht="18" customHeight="1" x14ac:dyDescent="0.25">
      <c r="B101" s="10">
        <v>5340</v>
      </c>
      <c r="C101" s="14" t="s">
        <v>100</v>
      </c>
      <c r="D101" s="17"/>
      <c r="E101" s="17"/>
      <c r="F101" s="68">
        <f t="shared" si="73"/>
        <v>0</v>
      </c>
      <c r="G101" s="104"/>
      <c r="H101" s="17"/>
      <c r="I101" s="17"/>
      <c r="J101" s="68">
        <f t="shared" si="74"/>
        <v>0</v>
      </c>
      <c r="K101" s="104"/>
      <c r="L101" s="17"/>
      <c r="M101" s="17"/>
      <c r="N101" s="68">
        <f t="shared" si="75"/>
        <v>0</v>
      </c>
      <c r="O101" s="104"/>
      <c r="P101" s="17"/>
      <c r="Q101" s="17"/>
      <c r="R101" s="68">
        <f t="shared" si="76"/>
        <v>0</v>
      </c>
      <c r="S101" s="104"/>
    </row>
    <row r="102" spans="2:19" s="9" customFormat="1" ht="18" customHeight="1" thickBot="1" x14ac:dyDescent="0.3">
      <c r="B102" s="10">
        <v>5390</v>
      </c>
      <c r="C102" s="14" t="s">
        <v>97</v>
      </c>
      <c r="D102" s="17"/>
      <c r="E102" s="17"/>
      <c r="F102" s="68">
        <f t="shared" si="73"/>
        <v>0</v>
      </c>
      <c r="G102" s="104"/>
      <c r="H102" s="17"/>
      <c r="I102" s="17"/>
      <c r="J102" s="68">
        <f t="shared" si="74"/>
        <v>0</v>
      </c>
      <c r="K102" s="104"/>
      <c r="L102" s="17"/>
      <c r="M102" s="17"/>
      <c r="N102" s="68">
        <f t="shared" si="75"/>
        <v>0</v>
      </c>
      <c r="O102" s="104"/>
      <c r="P102" s="17"/>
      <c r="Q102" s="17"/>
      <c r="R102" s="68">
        <f t="shared" si="76"/>
        <v>0</v>
      </c>
      <c r="S102" s="104"/>
    </row>
    <row r="103" spans="2:19" s="9" customFormat="1" ht="22.5" customHeight="1" thickBot="1" x14ac:dyDescent="0.3">
      <c r="B103" s="132">
        <v>54</v>
      </c>
      <c r="C103" s="133" t="s">
        <v>101</v>
      </c>
      <c r="D103" s="134">
        <f>SUM(D104:D106)</f>
        <v>0</v>
      </c>
      <c r="E103" s="134">
        <f t="shared" ref="E103:F103" si="77">SUM(E104:E106)</f>
        <v>0</v>
      </c>
      <c r="F103" s="134">
        <f t="shared" si="77"/>
        <v>0</v>
      </c>
      <c r="G103" s="135"/>
      <c r="H103" s="134">
        <f t="shared" ref="H103:R103" si="78">SUM(H104:H106)</f>
        <v>0</v>
      </c>
      <c r="I103" s="134">
        <f t="shared" si="78"/>
        <v>0</v>
      </c>
      <c r="J103" s="134">
        <f t="shared" si="78"/>
        <v>0</v>
      </c>
      <c r="K103" s="135"/>
      <c r="L103" s="134">
        <f t="shared" si="78"/>
        <v>0</v>
      </c>
      <c r="M103" s="134">
        <f t="shared" si="78"/>
        <v>0</v>
      </c>
      <c r="N103" s="134">
        <f t="shared" si="78"/>
        <v>0</v>
      </c>
      <c r="O103" s="135"/>
      <c r="P103" s="134">
        <f t="shared" si="78"/>
        <v>0</v>
      </c>
      <c r="Q103" s="134">
        <f t="shared" si="78"/>
        <v>0</v>
      </c>
      <c r="R103" s="134">
        <f t="shared" si="78"/>
        <v>0</v>
      </c>
      <c r="S103" s="135"/>
    </row>
    <row r="104" spans="2:19" s="9" customFormat="1" ht="18" customHeight="1" x14ac:dyDescent="0.25">
      <c r="B104" s="10">
        <v>5400</v>
      </c>
      <c r="C104" s="11" t="s">
        <v>102</v>
      </c>
      <c r="D104" s="17"/>
      <c r="E104" s="17"/>
      <c r="F104" s="68">
        <f t="shared" ref="F104:F106" si="79">SUM(D104+E104)</f>
        <v>0</v>
      </c>
      <c r="G104" s="103">
        <v>16</v>
      </c>
      <c r="H104" s="17"/>
      <c r="I104" s="17"/>
      <c r="J104" s="68">
        <f t="shared" ref="J104:J106" si="80">SUM(H104+I104)</f>
        <v>0</v>
      </c>
      <c r="K104" s="103">
        <v>16</v>
      </c>
      <c r="L104" s="18"/>
      <c r="M104" s="17"/>
      <c r="N104" s="68">
        <f t="shared" ref="N104:N106" si="81">SUM(L104+M104)</f>
        <v>0</v>
      </c>
      <c r="O104" s="103">
        <v>16</v>
      </c>
      <c r="P104" s="17"/>
      <c r="Q104" s="17"/>
      <c r="R104" s="68">
        <f t="shared" ref="R104:R106" si="82">SUM(P104+Q104)</f>
        <v>0</v>
      </c>
      <c r="S104" s="103">
        <v>16</v>
      </c>
    </row>
    <row r="105" spans="2:19" ht="18" customHeight="1" x14ac:dyDescent="0.25">
      <c r="B105" s="10">
        <v>5401</v>
      </c>
      <c r="C105" s="14" t="s">
        <v>103</v>
      </c>
      <c r="D105" s="17"/>
      <c r="E105" s="17"/>
      <c r="F105" s="68">
        <f t="shared" si="79"/>
        <v>0</v>
      </c>
      <c r="G105" s="104"/>
      <c r="H105" s="17"/>
      <c r="I105" s="17"/>
      <c r="J105" s="68">
        <f t="shared" si="80"/>
        <v>0</v>
      </c>
      <c r="K105" s="104"/>
      <c r="L105" s="17"/>
      <c r="M105" s="17"/>
      <c r="N105" s="68">
        <f t="shared" si="81"/>
        <v>0</v>
      </c>
      <c r="O105" s="104"/>
      <c r="P105" s="17"/>
      <c r="Q105" s="17"/>
      <c r="R105" s="68">
        <f t="shared" si="82"/>
        <v>0</v>
      </c>
      <c r="S105" s="104"/>
    </row>
    <row r="106" spans="2:19" ht="18" customHeight="1" thickBot="1" x14ac:dyDescent="0.3">
      <c r="B106" s="10">
        <v>5410</v>
      </c>
      <c r="C106" s="15" t="s">
        <v>104</v>
      </c>
      <c r="D106" s="17"/>
      <c r="E106" s="17"/>
      <c r="F106" s="68">
        <f t="shared" si="79"/>
        <v>0</v>
      </c>
      <c r="G106" s="103">
        <v>17</v>
      </c>
      <c r="H106" s="17"/>
      <c r="I106" s="17"/>
      <c r="J106" s="68">
        <f t="shared" si="80"/>
        <v>0</v>
      </c>
      <c r="K106" s="103">
        <v>17</v>
      </c>
      <c r="L106" s="19"/>
      <c r="M106" s="17"/>
      <c r="N106" s="68">
        <f t="shared" si="81"/>
        <v>0</v>
      </c>
      <c r="O106" s="103">
        <v>17</v>
      </c>
      <c r="P106" s="17"/>
      <c r="Q106" s="17"/>
      <c r="R106" s="68">
        <f t="shared" si="82"/>
        <v>0</v>
      </c>
      <c r="S106" s="103">
        <v>17</v>
      </c>
    </row>
    <row r="107" spans="2:19" s="9" customFormat="1" ht="22.5" customHeight="1" thickBot="1" x14ac:dyDescent="0.3">
      <c r="B107" s="132">
        <v>55</v>
      </c>
      <c r="C107" s="133" t="s">
        <v>105</v>
      </c>
      <c r="D107" s="134">
        <f>SUM(D108:D110)</f>
        <v>0</v>
      </c>
      <c r="E107" s="134">
        <f t="shared" ref="E107:F107" si="83">SUM(E108:E110)</f>
        <v>0</v>
      </c>
      <c r="F107" s="134">
        <f t="shared" si="83"/>
        <v>0</v>
      </c>
      <c r="G107" s="135"/>
      <c r="H107" s="134">
        <f t="shared" ref="H107:R107" si="84">SUM(H108:H110)</f>
        <v>0</v>
      </c>
      <c r="I107" s="134">
        <f t="shared" si="84"/>
        <v>0</v>
      </c>
      <c r="J107" s="134">
        <f t="shared" si="84"/>
        <v>0</v>
      </c>
      <c r="K107" s="135"/>
      <c r="L107" s="134">
        <f t="shared" si="84"/>
        <v>0</v>
      </c>
      <c r="M107" s="134">
        <f t="shared" si="84"/>
        <v>0</v>
      </c>
      <c r="N107" s="134">
        <f t="shared" si="84"/>
        <v>0</v>
      </c>
      <c r="O107" s="135"/>
      <c r="P107" s="134">
        <f t="shared" si="84"/>
        <v>0</v>
      </c>
      <c r="Q107" s="134">
        <f t="shared" si="84"/>
        <v>0</v>
      </c>
      <c r="R107" s="134">
        <f t="shared" si="84"/>
        <v>0</v>
      </c>
      <c r="S107" s="135"/>
    </row>
    <row r="108" spans="2:19" s="9" customFormat="1" ht="18" customHeight="1" x14ac:dyDescent="0.25">
      <c r="B108" s="22">
        <v>5510</v>
      </c>
      <c r="C108" s="11" t="s">
        <v>106</v>
      </c>
      <c r="D108" s="18"/>
      <c r="E108" s="18"/>
      <c r="F108" s="68">
        <f t="shared" ref="F108:F110" si="85">SUM(D108+E108)</f>
        <v>0</v>
      </c>
      <c r="G108" s="107"/>
      <c r="H108" s="18"/>
      <c r="I108" s="18"/>
      <c r="J108" s="68">
        <f t="shared" ref="J108:J110" si="86">SUM(H108+I108)</f>
        <v>0</v>
      </c>
      <c r="K108" s="107"/>
      <c r="L108" s="18"/>
      <c r="M108" s="18"/>
      <c r="N108" s="68">
        <f t="shared" ref="N108:N110" si="87">SUM(L108+M108)</f>
        <v>0</v>
      </c>
      <c r="O108" s="107"/>
      <c r="P108" s="18"/>
      <c r="Q108" s="18"/>
      <c r="R108" s="68">
        <f t="shared" ref="R108:R110" si="88">SUM(P108+Q108)</f>
        <v>0</v>
      </c>
      <c r="S108" s="107"/>
    </row>
    <row r="109" spans="2:19" ht="18" customHeight="1" x14ac:dyDescent="0.25">
      <c r="B109" s="10">
        <v>5530</v>
      </c>
      <c r="C109" s="14" t="s">
        <v>107</v>
      </c>
      <c r="D109" s="17"/>
      <c r="E109" s="17"/>
      <c r="F109" s="68">
        <f t="shared" si="85"/>
        <v>0</v>
      </c>
      <c r="G109" s="104"/>
      <c r="H109" s="17"/>
      <c r="I109" s="17"/>
      <c r="J109" s="68">
        <f t="shared" si="86"/>
        <v>0</v>
      </c>
      <c r="K109" s="104"/>
      <c r="L109" s="17"/>
      <c r="M109" s="17"/>
      <c r="N109" s="68">
        <f t="shared" si="87"/>
        <v>0</v>
      </c>
      <c r="O109" s="104"/>
      <c r="P109" s="17"/>
      <c r="Q109" s="17"/>
      <c r="R109" s="68">
        <f t="shared" si="88"/>
        <v>0</v>
      </c>
      <c r="S109" s="104"/>
    </row>
    <row r="110" spans="2:19" ht="18" customHeight="1" thickBot="1" x14ac:dyDescent="0.3">
      <c r="B110" s="23">
        <v>5550</v>
      </c>
      <c r="C110" s="15" t="s">
        <v>108</v>
      </c>
      <c r="D110" s="19"/>
      <c r="E110" s="19"/>
      <c r="F110" s="68">
        <f t="shared" si="85"/>
        <v>0</v>
      </c>
      <c r="G110" s="105"/>
      <c r="H110" s="19"/>
      <c r="I110" s="19"/>
      <c r="J110" s="68">
        <f t="shared" si="86"/>
        <v>0</v>
      </c>
      <c r="K110" s="105"/>
      <c r="L110" s="19"/>
      <c r="M110" s="19"/>
      <c r="N110" s="68">
        <f t="shared" si="87"/>
        <v>0</v>
      </c>
      <c r="O110" s="105"/>
      <c r="P110" s="19"/>
      <c r="Q110" s="19"/>
      <c r="R110" s="68">
        <f t="shared" si="88"/>
        <v>0</v>
      </c>
      <c r="S110" s="105"/>
    </row>
    <row r="111" spans="2:19" s="9" customFormat="1" ht="22.5" customHeight="1" thickBot="1" x14ac:dyDescent="0.3">
      <c r="B111" s="132">
        <v>58</v>
      </c>
      <c r="C111" s="133" t="s">
        <v>109</v>
      </c>
      <c r="D111" s="134">
        <f>SUM(D112:D119)</f>
        <v>0</v>
      </c>
      <c r="E111" s="134">
        <f t="shared" ref="E111:F111" si="89">SUM(E112:E119)</f>
        <v>0</v>
      </c>
      <c r="F111" s="134">
        <f t="shared" si="89"/>
        <v>0</v>
      </c>
      <c r="G111" s="135"/>
      <c r="H111" s="134">
        <f t="shared" ref="H111:R111" si="90">SUM(H112:H119)</f>
        <v>0</v>
      </c>
      <c r="I111" s="134">
        <f t="shared" si="90"/>
        <v>0</v>
      </c>
      <c r="J111" s="134">
        <f t="shared" si="90"/>
        <v>0</v>
      </c>
      <c r="K111" s="135"/>
      <c r="L111" s="134">
        <f t="shared" si="90"/>
        <v>0</v>
      </c>
      <c r="M111" s="134">
        <f t="shared" si="90"/>
        <v>0</v>
      </c>
      <c r="N111" s="134">
        <f t="shared" si="90"/>
        <v>0</v>
      </c>
      <c r="O111" s="135"/>
      <c r="P111" s="134">
        <f t="shared" si="90"/>
        <v>0</v>
      </c>
      <c r="Q111" s="134">
        <f t="shared" si="90"/>
        <v>0</v>
      </c>
      <c r="R111" s="134">
        <f t="shared" si="90"/>
        <v>0</v>
      </c>
      <c r="S111" s="135"/>
    </row>
    <row r="112" spans="2:19" s="9" customFormat="1" ht="18" customHeight="1" x14ac:dyDescent="0.25">
      <c r="B112" s="22">
        <v>5800</v>
      </c>
      <c r="C112" s="11" t="s">
        <v>110</v>
      </c>
      <c r="D112" s="18"/>
      <c r="E112" s="18"/>
      <c r="F112" s="68">
        <f t="shared" ref="F112:F130" si="91">SUM(D112+E112)</f>
        <v>0</v>
      </c>
      <c r="G112" s="107"/>
      <c r="H112" s="18"/>
      <c r="I112" s="18"/>
      <c r="J112" s="68">
        <f t="shared" ref="J112:J119" si="92">SUM(H112+I112)</f>
        <v>0</v>
      </c>
      <c r="K112" s="107"/>
      <c r="L112" s="18"/>
      <c r="M112" s="18"/>
      <c r="N112" s="68">
        <f t="shared" ref="N112:N119" si="93">SUM(L112+M112)</f>
        <v>0</v>
      </c>
      <c r="O112" s="107"/>
      <c r="P112" s="18"/>
      <c r="Q112" s="18"/>
      <c r="R112" s="68">
        <f t="shared" ref="R112:R119" si="94">SUM(P112+Q112)</f>
        <v>0</v>
      </c>
      <c r="S112" s="107"/>
    </row>
    <row r="113" spans="2:19" ht="18" customHeight="1" x14ac:dyDescent="0.25">
      <c r="B113" s="10">
        <v>5810</v>
      </c>
      <c r="C113" s="14" t="s">
        <v>111</v>
      </c>
      <c r="D113" s="17"/>
      <c r="E113" s="17"/>
      <c r="F113" s="68">
        <f t="shared" si="91"/>
        <v>0</v>
      </c>
      <c r="G113" s="104"/>
      <c r="H113" s="17"/>
      <c r="I113" s="17"/>
      <c r="J113" s="68">
        <f t="shared" si="92"/>
        <v>0</v>
      </c>
      <c r="K113" s="104"/>
      <c r="L113" s="17"/>
      <c r="M113" s="17"/>
      <c r="N113" s="68">
        <f t="shared" si="93"/>
        <v>0</v>
      </c>
      <c r="O113" s="104"/>
      <c r="P113" s="17"/>
      <c r="Q113" s="17"/>
      <c r="R113" s="68">
        <f t="shared" si="94"/>
        <v>0</v>
      </c>
      <c r="S113" s="104"/>
    </row>
    <row r="114" spans="2:19" s="9" customFormat="1" ht="18" customHeight="1" x14ac:dyDescent="0.25">
      <c r="B114" s="10">
        <v>5811</v>
      </c>
      <c r="C114" s="14" t="s">
        <v>112</v>
      </c>
      <c r="D114" s="17"/>
      <c r="E114" s="17"/>
      <c r="F114" s="68">
        <f t="shared" si="91"/>
        <v>0</v>
      </c>
      <c r="G114" s="104"/>
      <c r="H114" s="17"/>
      <c r="I114" s="17"/>
      <c r="J114" s="68">
        <f t="shared" si="92"/>
        <v>0</v>
      </c>
      <c r="K114" s="104"/>
      <c r="L114" s="17"/>
      <c r="M114" s="17"/>
      <c r="N114" s="68">
        <f t="shared" si="93"/>
        <v>0</v>
      </c>
      <c r="O114" s="104"/>
      <c r="P114" s="17"/>
      <c r="Q114" s="17"/>
      <c r="R114" s="68">
        <f t="shared" si="94"/>
        <v>0</v>
      </c>
      <c r="S114" s="104"/>
    </row>
    <row r="115" spans="2:19" s="9" customFormat="1" ht="18" customHeight="1" x14ac:dyDescent="0.25">
      <c r="B115" s="10">
        <v>5812</v>
      </c>
      <c r="C115" s="14" t="s">
        <v>113</v>
      </c>
      <c r="D115" s="17"/>
      <c r="E115" s="17"/>
      <c r="F115" s="68">
        <f t="shared" si="91"/>
        <v>0</v>
      </c>
      <c r="G115" s="104"/>
      <c r="H115" s="17"/>
      <c r="I115" s="17"/>
      <c r="J115" s="68">
        <f t="shared" si="92"/>
        <v>0</v>
      </c>
      <c r="K115" s="104"/>
      <c r="L115" s="17"/>
      <c r="M115" s="17"/>
      <c r="N115" s="68">
        <f t="shared" si="93"/>
        <v>0</v>
      </c>
      <c r="O115" s="104"/>
      <c r="P115" s="17"/>
      <c r="Q115" s="17"/>
      <c r="R115" s="68">
        <f t="shared" si="94"/>
        <v>0</v>
      </c>
      <c r="S115" s="104"/>
    </row>
    <row r="116" spans="2:19" ht="18" customHeight="1" x14ac:dyDescent="0.25">
      <c r="B116" s="10">
        <v>5813</v>
      </c>
      <c r="C116" s="14" t="s">
        <v>114</v>
      </c>
      <c r="D116" s="17"/>
      <c r="E116" s="17"/>
      <c r="F116" s="68">
        <f t="shared" si="91"/>
        <v>0</v>
      </c>
      <c r="G116" s="104"/>
      <c r="H116" s="17"/>
      <c r="I116" s="17"/>
      <c r="J116" s="68">
        <f t="shared" si="92"/>
        <v>0</v>
      </c>
      <c r="K116" s="104"/>
      <c r="L116" s="17"/>
      <c r="M116" s="17"/>
      <c r="N116" s="68">
        <f t="shared" si="93"/>
        <v>0</v>
      </c>
      <c r="O116" s="104"/>
      <c r="P116" s="17"/>
      <c r="Q116" s="17"/>
      <c r="R116" s="68">
        <f t="shared" si="94"/>
        <v>0</v>
      </c>
      <c r="S116" s="104"/>
    </row>
    <row r="117" spans="2:19" s="9" customFormat="1" ht="18" customHeight="1" x14ac:dyDescent="0.25">
      <c r="B117" s="10">
        <v>5820</v>
      </c>
      <c r="C117" s="14" t="s">
        <v>115</v>
      </c>
      <c r="D117" s="17"/>
      <c r="E117" s="17"/>
      <c r="F117" s="68">
        <f t="shared" si="91"/>
        <v>0</v>
      </c>
      <c r="G117" s="104"/>
      <c r="H117" s="17"/>
      <c r="I117" s="17"/>
      <c r="J117" s="68">
        <f t="shared" si="92"/>
        <v>0</v>
      </c>
      <c r="K117" s="104"/>
      <c r="L117" s="17"/>
      <c r="M117" s="17"/>
      <c r="N117" s="68">
        <f t="shared" si="93"/>
        <v>0</v>
      </c>
      <c r="O117" s="104"/>
      <c r="P117" s="17"/>
      <c r="Q117" s="17"/>
      <c r="R117" s="68">
        <f t="shared" si="94"/>
        <v>0</v>
      </c>
      <c r="S117" s="104"/>
    </row>
    <row r="118" spans="2:19" s="9" customFormat="1" ht="18" customHeight="1" x14ac:dyDescent="0.25">
      <c r="B118" s="10">
        <v>5830</v>
      </c>
      <c r="C118" s="14" t="s">
        <v>116</v>
      </c>
      <c r="D118" s="17"/>
      <c r="E118" s="17"/>
      <c r="F118" s="68">
        <f t="shared" si="91"/>
        <v>0</v>
      </c>
      <c r="G118" s="104"/>
      <c r="H118" s="17"/>
      <c r="I118" s="17"/>
      <c r="J118" s="68">
        <f t="shared" si="92"/>
        <v>0</v>
      </c>
      <c r="K118" s="104"/>
      <c r="L118" s="17"/>
      <c r="M118" s="17"/>
      <c r="N118" s="68">
        <f t="shared" si="93"/>
        <v>0</v>
      </c>
      <c r="O118" s="104"/>
      <c r="P118" s="17"/>
      <c r="Q118" s="17"/>
      <c r="R118" s="68">
        <f t="shared" si="94"/>
        <v>0</v>
      </c>
      <c r="S118" s="104"/>
    </row>
    <row r="119" spans="2:19" ht="18" customHeight="1" thickBot="1" x14ac:dyDescent="0.3">
      <c r="B119" s="23">
        <v>5890</v>
      </c>
      <c r="C119" s="15" t="s">
        <v>117</v>
      </c>
      <c r="D119" s="19"/>
      <c r="E119" s="19"/>
      <c r="F119" s="68">
        <f t="shared" si="91"/>
        <v>0</v>
      </c>
      <c r="G119" s="105"/>
      <c r="H119" s="19"/>
      <c r="I119" s="19"/>
      <c r="J119" s="68">
        <f t="shared" si="92"/>
        <v>0</v>
      </c>
      <c r="K119" s="105"/>
      <c r="L119" s="19"/>
      <c r="M119" s="19"/>
      <c r="N119" s="68">
        <f t="shared" si="93"/>
        <v>0</v>
      </c>
      <c r="O119" s="105"/>
      <c r="P119" s="19"/>
      <c r="Q119" s="19"/>
      <c r="R119" s="68">
        <f t="shared" si="94"/>
        <v>0</v>
      </c>
      <c r="S119" s="105"/>
    </row>
    <row r="120" spans="2:19" s="9" customFormat="1" ht="22.5" customHeight="1" thickBot="1" x14ac:dyDescent="0.3">
      <c r="B120" s="132">
        <v>59</v>
      </c>
      <c r="C120" s="133" t="s">
        <v>118</v>
      </c>
      <c r="D120" s="134">
        <f>SUM(D121:D130)</f>
        <v>0</v>
      </c>
      <c r="E120" s="134">
        <f t="shared" ref="E120:F120" si="95">SUM(E121:E130)</f>
        <v>0</v>
      </c>
      <c r="F120" s="134">
        <f t="shared" si="95"/>
        <v>0</v>
      </c>
      <c r="G120" s="135"/>
      <c r="H120" s="134">
        <f t="shared" ref="H120:R120" si="96">SUM(H121:H130)</f>
        <v>0</v>
      </c>
      <c r="I120" s="134">
        <f t="shared" si="96"/>
        <v>0</v>
      </c>
      <c r="J120" s="134">
        <f t="shared" si="96"/>
        <v>0</v>
      </c>
      <c r="K120" s="135"/>
      <c r="L120" s="134">
        <f t="shared" si="96"/>
        <v>0</v>
      </c>
      <c r="M120" s="134">
        <f t="shared" si="96"/>
        <v>0</v>
      </c>
      <c r="N120" s="134">
        <f t="shared" si="96"/>
        <v>0</v>
      </c>
      <c r="O120" s="135"/>
      <c r="P120" s="134">
        <f t="shared" si="96"/>
        <v>0</v>
      </c>
      <c r="Q120" s="134">
        <f t="shared" si="96"/>
        <v>0</v>
      </c>
      <c r="R120" s="134">
        <f t="shared" si="96"/>
        <v>0</v>
      </c>
      <c r="S120" s="135"/>
    </row>
    <row r="121" spans="2:19" s="9" customFormat="1" ht="18" customHeight="1" x14ac:dyDescent="0.25">
      <c r="B121" s="10">
        <v>5900</v>
      </c>
      <c r="C121" s="11" t="s">
        <v>119</v>
      </c>
      <c r="D121" s="17"/>
      <c r="E121" s="17"/>
      <c r="F121" s="68">
        <f t="shared" si="91"/>
        <v>0</v>
      </c>
      <c r="G121" s="104"/>
      <c r="H121" s="17"/>
      <c r="I121" s="17"/>
      <c r="J121" s="68">
        <f t="shared" ref="J121:J130" si="97">SUM(H121+I121)</f>
        <v>0</v>
      </c>
      <c r="K121" s="104"/>
      <c r="L121" s="18"/>
      <c r="M121" s="17"/>
      <c r="N121" s="68">
        <f t="shared" ref="N121:N130" si="98">SUM(L121+M121)</f>
        <v>0</v>
      </c>
      <c r="O121" s="104"/>
      <c r="P121" s="17"/>
      <c r="Q121" s="17"/>
      <c r="R121" s="68">
        <f t="shared" ref="R121:R130" si="99">SUM(P121+Q121)</f>
        <v>0</v>
      </c>
      <c r="S121" s="104"/>
    </row>
    <row r="122" spans="2:19" ht="18" customHeight="1" x14ac:dyDescent="0.25">
      <c r="B122" s="10">
        <v>5910</v>
      </c>
      <c r="C122" s="14" t="s">
        <v>120</v>
      </c>
      <c r="D122" s="17"/>
      <c r="E122" s="17"/>
      <c r="F122" s="68">
        <f t="shared" si="91"/>
        <v>0</v>
      </c>
      <c r="G122" s="104"/>
      <c r="H122" s="17"/>
      <c r="I122" s="17"/>
      <c r="J122" s="68">
        <f t="shared" si="97"/>
        <v>0</v>
      </c>
      <c r="K122" s="104"/>
      <c r="L122" s="17"/>
      <c r="M122" s="17"/>
      <c r="N122" s="68">
        <f t="shared" si="98"/>
        <v>0</v>
      </c>
      <c r="O122" s="104"/>
      <c r="P122" s="17"/>
      <c r="Q122" s="17"/>
      <c r="R122" s="68">
        <f t="shared" si="99"/>
        <v>0</v>
      </c>
      <c r="S122" s="104"/>
    </row>
    <row r="123" spans="2:19" s="9" customFormat="1" ht="18" customHeight="1" x14ac:dyDescent="0.25">
      <c r="B123" s="10">
        <v>5920</v>
      </c>
      <c r="C123" s="14" t="s">
        <v>121</v>
      </c>
      <c r="D123" s="17"/>
      <c r="E123" s="17"/>
      <c r="F123" s="68">
        <f t="shared" si="91"/>
        <v>0</v>
      </c>
      <c r="G123" s="104"/>
      <c r="H123" s="17"/>
      <c r="I123" s="17"/>
      <c r="J123" s="68">
        <f t="shared" si="97"/>
        <v>0</v>
      </c>
      <c r="K123" s="104"/>
      <c r="L123" s="17"/>
      <c r="M123" s="17"/>
      <c r="N123" s="68">
        <f t="shared" si="98"/>
        <v>0</v>
      </c>
      <c r="O123" s="104"/>
      <c r="P123" s="17"/>
      <c r="Q123" s="17"/>
      <c r="R123" s="68">
        <f t="shared" si="99"/>
        <v>0</v>
      </c>
      <c r="S123" s="104"/>
    </row>
    <row r="124" spans="2:19" s="9" customFormat="1" ht="18" customHeight="1" x14ac:dyDescent="0.25">
      <c r="B124" s="10">
        <v>5921</v>
      </c>
      <c r="C124" s="14" t="s">
        <v>122</v>
      </c>
      <c r="D124" s="17"/>
      <c r="E124" s="17"/>
      <c r="F124" s="68">
        <f t="shared" si="91"/>
        <v>0</v>
      </c>
      <c r="G124" s="104"/>
      <c r="H124" s="17"/>
      <c r="I124" s="17"/>
      <c r="J124" s="68">
        <f t="shared" si="97"/>
        <v>0</v>
      </c>
      <c r="K124" s="104"/>
      <c r="L124" s="17"/>
      <c r="M124" s="17"/>
      <c r="N124" s="68">
        <f t="shared" si="98"/>
        <v>0</v>
      </c>
      <c r="O124" s="104"/>
      <c r="P124" s="17"/>
      <c r="Q124" s="17"/>
      <c r="R124" s="68">
        <f t="shared" si="99"/>
        <v>0</v>
      </c>
      <c r="S124" s="104"/>
    </row>
    <row r="125" spans="2:19" ht="18" customHeight="1" x14ac:dyDescent="0.25">
      <c r="B125" s="10">
        <v>5922</v>
      </c>
      <c r="C125" s="14" t="s">
        <v>123</v>
      </c>
      <c r="D125" s="17"/>
      <c r="E125" s="17"/>
      <c r="F125" s="68">
        <f t="shared" si="91"/>
        <v>0</v>
      </c>
      <c r="G125" s="104"/>
      <c r="H125" s="17"/>
      <c r="I125" s="17"/>
      <c r="J125" s="68">
        <f t="shared" si="97"/>
        <v>0</v>
      </c>
      <c r="K125" s="104"/>
      <c r="L125" s="17"/>
      <c r="M125" s="17"/>
      <c r="N125" s="68">
        <f t="shared" si="98"/>
        <v>0</v>
      </c>
      <c r="O125" s="104"/>
      <c r="P125" s="17"/>
      <c r="Q125" s="17"/>
      <c r="R125" s="68">
        <f t="shared" si="99"/>
        <v>0</v>
      </c>
      <c r="S125" s="104"/>
    </row>
    <row r="126" spans="2:19" s="9" customFormat="1" ht="18" customHeight="1" x14ac:dyDescent="0.25">
      <c r="B126" s="10">
        <v>5930</v>
      </c>
      <c r="C126" s="14" t="s">
        <v>124</v>
      </c>
      <c r="D126" s="17"/>
      <c r="E126" s="17"/>
      <c r="F126" s="68">
        <f t="shared" si="91"/>
        <v>0</v>
      </c>
      <c r="G126" s="104"/>
      <c r="H126" s="17"/>
      <c r="I126" s="17"/>
      <c r="J126" s="68">
        <f t="shared" si="97"/>
        <v>0</v>
      </c>
      <c r="K126" s="104"/>
      <c r="L126" s="17"/>
      <c r="M126" s="17"/>
      <c r="N126" s="68">
        <f t="shared" si="98"/>
        <v>0</v>
      </c>
      <c r="O126" s="104"/>
      <c r="P126" s="17"/>
      <c r="Q126" s="17"/>
      <c r="R126" s="68">
        <f t="shared" si="99"/>
        <v>0</v>
      </c>
      <c r="S126" s="104"/>
    </row>
    <row r="127" spans="2:19" s="9" customFormat="1" ht="18" customHeight="1" x14ac:dyDescent="0.25">
      <c r="B127" s="10">
        <v>5940</v>
      </c>
      <c r="C127" s="14" t="s">
        <v>125</v>
      </c>
      <c r="D127" s="17"/>
      <c r="E127" s="17"/>
      <c r="F127" s="68">
        <f t="shared" si="91"/>
        <v>0</v>
      </c>
      <c r="G127" s="104"/>
      <c r="H127" s="17"/>
      <c r="I127" s="17"/>
      <c r="J127" s="68">
        <f t="shared" si="97"/>
        <v>0</v>
      </c>
      <c r="K127" s="104"/>
      <c r="L127" s="17"/>
      <c r="M127" s="17"/>
      <c r="N127" s="68">
        <f t="shared" si="98"/>
        <v>0</v>
      </c>
      <c r="O127" s="104"/>
      <c r="P127" s="17"/>
      <c r="Q127" s="17"/>
      <c r="R127" s="68">
        <f t="shared" si="99"/>
        <v>0</v>
      </c>
      <c r="S127" s="104"/>
    </row>
    <row r="128" spans="2:19" s="9" customFormat="1" ht="18" customHeight="1" x14ac:dyDescent="0.25">
      <c r="B128" s="10">
        <v>5970</v>
      </c>
      <c r="C128" s="14" t="s">
        <v>126</v>
      </c>
      <c r="D128" s="17"/>
      <c r="E128" s="17"/>
      <c r="F128" s="68">
        <f t="shared" si="91"/>
        <v>0</v>
      </c>
      <c r="G128" s="104"/>
      <c r="H128" s="17"/>
      <c r="I128" s="17"/>
      <c r="J128" s="68">
        <f t="shared" si="97"/>
        <v>0</v>
      </c>
      <c r="K128" s="104"/>
      <c r="L128" s="17"/>
      <c r="M128" s="17"/>
      <c r="N128" s="68">
        <f t="shared" si="98"/>
        <v>0</v>
      </c>
      <c r="O128" s="104"/>
      <c r="P128" s="17"/>
      <c r="Q128" s="17"/>
      <c r="R128" s="68">
        <f t="shared" si="99"/>
        <v>0</v>
      </c>
      <c r="S128" s="104"/>
    </row>
    <row r="129" spans="2:19" s="9" customFormat="1" ht="18" customHeight="1" x14ac:dyDescent="0.25">
      <c r="B129" s="10">
        <v>5980</v>
      </c>
      <c r="C129" s="14" t="s">
        <v>127</v>
      </c>
      <c r="D129" s="17"/>
      <c r="E129" s="17"/>
      <c r="F129" s="68">
        <f t="shared" si="91"/>
        <v>0</v>
      </c>
      <c r="G129" s="104"/>
      <c r="H129" s="17"/>
      <c r="I129" s="17"/>
      <c r="J129" s="68">
        <f t="shared" si="97"/>
        <v>0</v>
      </c>
      <c r="K129" s="104"/>
      <c r="L129" s="17"/>
      <c r="M129" s="17"/>
      <c r="N129" s="68">
        <f t="shared" si="98"/>
        <v>0</v>
      </c>
      <c r="O129" s="104"/>
      <c r="P129" s="17"/>
      <c r="Q129" s="17"/>
      <c r="R129" s="68">
        <f t="shared" si="99"/>
        <v>0</v>
      </c>
      <c r="S129" s="104"/>
    </row>
    <row r="130" spans="2:19" ht="18" customHeight="1" thickBot="1" x14ac:dyDescent="0.3">
      <c r="B130" s="10">
        <v>5990</v>
      </c>
      <c r="C130" s="14" t="s">
        <v>128</v>
      </c>
      <c r="D130" s="17"/>
      <c r="E130" s="17"/>
      <c r="F130" s="68">
        <f t="shared" si="91"/>
        <v>0</v>
      </c>
      <c r="G130" s="104"/>
      <c r="H130" s="17"/>
      <c r="I130" s="17"/>
      <c r="J130" s="68">
        <f t="shared" si="97"/>
        <v>0</v>
      </c>
      <c r="K130" s="104"/>
      <c r="L130" s="17"/>
      <c r="M130" s="17"/>
      <c r="N130" s="17">
        <f t="shared" si="98"/>
        <v>0</v>
      </c>
      <c r="O130" s="104"/>
      <c r="P130" s="17"/>
      <c r="Q130" s="17"/>
      <c r="R130" s="68">
        <f t="shared" si="99"/>
        <v>0</v>
      </c>
      <c r="S130" s="104"/>
    </row>
    <row r="131" spans="2:19" s="9" customFormat="1" ht="22.5" customHeight="1" thickBot="1" x14ac:dyDescent="0.3">
      <c r="B131" s="132">
        <v>60</v>
      </c>
      <c r="C131" s="133" t="s">
        <v>129</v>
      </c>
      <c r="D131" s="134">
        <f>SUM(D132:D136)</f>
        <v>0</v>
      </c>
      <c r="E131" s="134">
        <f t="shared" ref="E131:F131" si="100">SUM(E132:E136)</f>
        <v>0</v>
      </c>
      <c r="F131" s="134">
        <f t="shared" si="100"/>
        <v>0</v>
      </c>
      <c r="G131" s="135"/>
      <c r="H131" s="134">
        <f t="shared" ref="H131:R131" si="101">SUM(H132:H136)</f>
        <v>0</v>
      </c>
      <c r="I131" s="134">
        <f t="shared" si="101"/>
        <v>0</v>
      </c>
      <c r="J131" s="134">
        <f t="shared" si="101"/>
        <v>0</v>
      </c>
      <c r="K131" s="135"/>
      <c r="L131" s="134">
        <f t="shared" si="101"/>
        <v>0</v>
      </c>
      <c r="M131" s="134">
        <f t="shared" si="101"/>
        <v>0</v>
      </c>
      <c r="N131" s="134">
        <f t="shared" si="101"/>
        <v>0</v>
      </c>
      <c r="O131" s="135"/>
      <c r="P131" s="134">
        <f t="shared" si="101"/>
        <v>0</v>
      </c>
      <c r="Q131" s="134">
        <f t="shared" si="101"/>
        <v>0</v>
      </c>
      <c r="R131" s="134">
        <f t="shared" si="101"/>
        <v>0</v>
      </c>
      <c r="S131" s="135"/>
    </row>
    <row r="132" spans="2:19" s="9" customFormat="1" ht="18" customHeight="1" x14ac:dyDescent="0.25">
      <c r="B132" s="10">
        <v>6000</v>
      </c>
      <c r="C132" s="11" t="s">
        <v>130</v>
      </c>
      <c r="D132" s="17"/>
      <c r="E132" s="17"/>
      <c r="F132" s="68">
        <f t="shared" ref="F132:F134" si="102">SUM(D132+E132)</f>
        <v>0</v>
      </c>
      <c r="G132" s="104"/>
      <c r="H132" s="17"/>
      <c r="I132" s="17"/>
      <c r="J132" s="68">
        <f t="shared" ref="J132:J134" si="103">SUM(H132+I132)</f>
        <v>0</v>
      </c>
      <c r="K132" s="104"/>
      <c r="L132" s="18"/>
      <c r="M132" s="17"/>
      <c r="N132" s="68">
        <f t="shared" ref="N132:N134" si="104">SUM(L132+M132)</f>
        <v>0</v>
      </c>
      <c r="O132" s="104"/>
      <c r="P132" s="17"/>
      <c r="Q132" s="17"/>
      <c r="R132" s="68">
        <f t="shared" ref="R132:R134" si="105">SUM(P132+Q132)</f>
        <v>0</v>
      </c>
      <c r="S132" s="104"/>
    </row>
    <row r="133" spans="2:19" ht="18" customHeight="1" x14ac:dyDescent="0.25">
      <c r="B133" s="10">
        <v>6009</v>
      </c>
      <c r="C133" s="14" t="s">
        <v>131</v>
      </c>
      <c r="D133" s="17"/>
      <c r="E133" s="17"/>
      <c r="F133" s="68">
        <f t="shared" si="102"/>
        <v>0</v>
      </c>
      <c r="G133" s="104"/>
      <c r="H133" s="17"/>
      <c r="I133" s="17"/>
      <c r="J133" s="68">
        <f t="shared" si="103"/>
        <v>0</v>
      </c>
      <c r="K133" s="104"/>
      <c r="L133" s="17"/>
      <c r="M133" s="17"/>
      <c r="N133" s="68">
        <f t="shared" si="104"/>
        <v>0</v>
      </c>
      <c r="O133" s="104"/>
      <c r="P133" s="17"/>
      <c r="Q133" s="17"/>
      <c r="R133" s="68">
        <f t="shared" si="105"/>
        <v>0</v>
      </c>
      <c r="S133" s="104"/>
    </row>
    <row r="134" spans="2:19" s="9" customFormat="1" ht="18" customHeight="1" x14ac:dyDescent="0.25">
      <c r="B134" s="10">
        <v>6011</v>
      </c>
      <c r="C134" s="14" t="s">
        <v>132</v>
      </c>
      <c r="D134" s="17"/>
      <c r="E134" s="17"/>
      <c r="F134" s="68">
        <f t="shared" si="102"/>
        <v>0</v>
      </c>
      <c r="G134" s="104"/>
      <c r="H134" s="17"/>
      <c r="I134" s="17"/>
      <c r="J134" s="68">
        <f t="shared" si="103"/>
        <v>0</v>
      </c>
      <c r="K134" s="104"/>
      <c r="L134" s="17"/>
      <c r="M134" s="17"/>
      <c r="N134" s="68">
        <f t="shared" si="104"/>
        <v>0</v>
      </c>
      <c r="O134" s="104"/>
      <c r="P134" s="17"/>
      <c r="Q134" s="17"/>
      <c r="R134" s="68">
        <f t="shared" si="105"/>
        <v>0</v>
      </c>
      <c r="S134" s="104"/>
    </row>
    <row r="135" spans="2:19" s="9" customFormat="1" ht="18" customHeight="1" x14ac:dyDescent="0.25">
      <c r="B135" s="10">
        <v>6051</v>
      </c>
      <c r="C135" s="14" t="s">
        <v>133</v>
      </c>
      <c r="D135" s="12"/>
      <c r="E135" s="12"/>
      <c r="F135" s="12"/>
      <c r="G135" s="103"/>
      <c r="H135" s="12"/>
      <c r="I135" s="12"/>
      <c r="J135" s="12"/>
      <c r="K135" s="103"/>
      <c r="L135" s="12"/>
      <c r="M135" s="12"/>
      <c r="N135" s="12"/>
      <c r="O135" s="103"/>
      <c r="P135" s="12"/>
      <c r="Q135" s="12"/>
      <c r="R135" s="12"/>
      <c r="S135" s="103"/>
    </row>
    <row r="136" spans="2:19" ht="18" customHeight="1" thickBot="1" x14ac:dyDescent="0.3">
      <c r="B136" s="10">
        <v>6052</v>
      </c>
      <c r="C136" s="14" t="s">
        <v>134</v>
      </c>
      <c r="D136" s="12"/>
      <c r="E136" s="12"/>
      <c r="F136" s="12"/>
      <c r="G136" s="103"/>
      <c r="H136" s="12"/>
      <c r="I136" s="12"/>
      <c r="J136" s="12"/>
      <c r="K136" s="103"/>
      <c r="L136" s="12"/>
      <c r="M136" s="12"/>
      <c r="N136" s="12"/>
      <c r="O136" s="103"/>
      <c r="P136" s="12"/>
      <c r="Q136" s="12"/>
      <c r="R136" s="12"/>
      <c r="S136" s="103"/>
    </row>
    <row r="137" spans="2:19" s="9" customFormat="1" ht="22.5" customHeight="1" thickBot="1" x14ac:dyDescent="0.3">
      <c r="B137" s="132">
        <v>62</v>
      </c>
      <c r="C137" s="133" t="s">
        <v>135</v>
      </c>
      <c r="D137" s="134">
        <f>SUM(D138:D141)</f>
        <v>0</v>
      </c>
      <c r="E137" s="134">
        <f t="shared" ref="E137:F137" si="106">SUM(E138:E141)</f>
        <v>0</v>
      </c>
      <c r="F137" s="134">
        <f t="shared" si="106"/>
        <v>0</v>
      </c>
      <c r="G137" s="135"/>
      <c r="H137" s="134">
        <f t="shared" ref="H137:R137" si="107">SUM(H138:H141)</f>
        <v>0</v>
      </c>
      <c r="I137" s="134">
        <f t="shared" si="107"/>
        <v>0</v>
      </c>
      <c r="J137" s="134">
        <f t="shared" si="107"/>
        <v>0</v>
      </c>
      <c r="K137" s="135"/>
      <c r="L137" s="134">
        <f t="shared" si="107"/>
        <v>0</v>
      </c>
      <c r="M137" s="134">
        <f t="shared" si="107"/>
        <v>0</v>
      </c>
      <c r="N137" s="134">
        <f t="shared" si="107"/>
        <v>0</v>
      </c>
      <c r="O137" s="135"/>
      <c r="P137" s="134">
        <f t="shared" si="107"/>
        <v>0</v>
      </c>
      <c r="Q137" s="134">
        <f t="shared" si="107"/>
        <v>0</v>
      </c>
      <c r="R137" s="134">
        <f t="shared" si="107"/>
        <v>0</v>
      </c>
      <c r="S137" s="135"/>
    </row>
    <row r="138" spans="2:19" s="9" customFormat="1" ht="18" customHeight="1" x14ac:dyDescent="0.25">
      <c r="B138" s="10">
        <v>6220</v>
      </c>
      <c r="C138" s="11" t="s">
        <v>136</v>
      </c>
      <c r="D138" s="17"/>
      <c r="E138" s="17"/>
      <c r="F138" s="68">
        <f t="shared" ref="F138:F151" si="108">SUM(D138+E138)</f>
        <v>0</v>
      </c>
      <c r="G138" s="104"/>
      <c r="H138" s="17"/>
      <c r="I138" s="17"/>
      <c r="J138" s="68">
        <f t="shared" ref="J138:J141" si="109">SUM(H138+I138)</f>
        <v>0</v>
      </c>
      <c r="K138" s="104"/>
      <c r="L138" s="18"/>
      <c r="M138" s="17"/>
      <c r="N138" s="68">
        <f t="shared" ref="N138:N141" si="110">SUM(L138+M138)</f>
        <v>0</v>
      </c>
      <c r="O138" s="104"/>
      <c r="P138" s="17"/>
      <c r="Q138" s="17"/>
      <c r="R138" s="68">
        <f t="shared" ref="R138:R141" si="111">SUM(P138+Q138)</f>
        <v>0</v>
      </c>
      <c r="S138" s="104"/>
    </row>
    <row r="139" spans="2:19" ht="18" customHeight="1" x14ac:dyDescent="0.25">
      <c r="B139" s="10">
        <v>6230</v>
      </c>
      <c r="C139" s="14" t="s">
        <v>137</v>
      </c>
      <c r="D139" s="17"/>
      <c r="E139" s="17"/>
      <c r="F139" s="68">
        <f t="shared" si="108"/>
        <v>0</v>
      </c>
      <c r="G139" s="104"/>
      <c r="H139" s="17"/>
      <c r="I139" s="17"/>
      <c r="J139" s="68">
        <f t="shared" si="109"/>
        <v>0</v>
      </c>
      <c r="K139" s="104"/>
      <c r="L139" s="17"/>
      <c r="M139" s="17"/>
      <c r="N139" s="68">
        <f t="shared" si="110"/>
        <v>0</v>
      </c>
      <c r="O139" s="104"/>
      <c r="P139" s="17"/>
      <c r="Q139" s="17"/>
      <c r="R139" s="68">
        <f t="shared" si="111"/>
        <v>0</v>
      </c>
      <c r="S139" s="104"/>
    </row>
    <row r="140" spans="2:19" s="9" customFormat="1" ht="18" customHeight="1" x14ac:dyDescent="0.25">
      <c r="B140" s="10">
        <v>6240</v>
      </c>
      <c r="C140" s="14" t="s">
        <v>138</v>
      </c>
      <c r="D140" s="17"/>
      <c r="E140" s="17"/>
      <c r="F140" s="68">
        <f t="shared" si="108"/>
        <v>0</v>
      </c>
      <c r="G140" s="104"/>
      <c r="H140" s="17"/>
      <c r="I140" s="17"/>
      <c r="J140" s="68">
        <f t="shared" si="109"/>
        <v>0</v>
      </c>
      <c r="K140" s="104"/>
      <c r="L140" s="17"/>
      <c r="M140" s="17"/>
      <c r="N140" s="68">
        <f t="shared" si="110"/>
        <v>0</v>
      </c>
      <c r="O140" s="104"/>
      <c r="P140" s="17"/>
      <c r="Q140" s="17"/>
      <c r="R140" s="68">
        <f t="shared" si="111"/>
        <v>0</v>
      </c>
      <c r="S140" s="104"/>
    </row>
    <row r="141" spans="2:19" ht="18" customHeight="1" thickBot="1" x14ac:dyDescent="0.3">
      <c r="B141" s="10">
        <v>6290</v>
      </c>
      <c r="C141" s="14" t="s">
        <v>139</v>
      </c>
      <c r="D141" s="17"/>
      <c r="E141" s="17"/>
      <c r="F141" s="68">
        <f t="shared" si="108"/>
        <v>0</v>
      </c>
      <c r="G141" s="104"/>
      <c r="H141" s="17"/>
      <c r="I141" s="17"/>
      <c r="J141" s="68">
        <f t="shared" si="109"/>
        <v>0</v>
      </c>
      <c r="K141" s="104"/>
      <c r="L141" s="17"/>
      <c r="M141" s="17"/>
      <c r="N141" s="68">
        <f t="shared" si="110"/>
        <v>0</v>
      </c>
      <c r="O141" s="104"/>
      <c r="P141" s="17"/>
      <c r="Q141" s="17"/>
      <c r="R141" s="68">
        <f t="shared" si="111"/>
        <v>0</v>
      </c>
      <c r="S141" s="104"/>
    </row>
    <row r="142" spans="2:19" s="9" customFormat="1" ht="22.5" customHeight="1" thickBot="1" x14ac:dyDescent="0.3">
      <c r="B142" s="132">
        <v>63</v>
      </c>
      <c r="C142" s="133" t="s">
        <v>140</v>
      </c>
      <c r="D142" s="134">
        <f>SUM(D143:D151)</f>
        <v>0</v>
      </c>
      <c r="E142" s="134">
        <f t="shared" ref="E142:F142" si="112">SUM(E143:E151)</f>
        <v>0</v>
      </c>
      <c r="F142" s="134">
        <f t="shared" si="112"/>
        <v>0</v>
      </c>
      <c r="G142" s="135"/>
      <c r="H142" s="134">
        <f t="shared" ref="H142:N142" si="113">SUM(H143:H151)</f>
        <v>0</v>
      </c>
      <c r="I142" s="134">
        <f t="shared" si="113"/>
        <v>0</v>
      </c>
      <c r="J142" s="134">
        <f t="shared" si="113"/>
        <v>0</v>
      </c>
      <c r="K142" s="135"/>
      <c r="L142" s="134">
        <f t="shared" si="113"/>
        <v>0</v>
      </c>
      <c r="M142" s="134">
        <f t="shared" si="113"/>
        <v>0</v>
      </c>
      <c r="N142" s="134">
        <f t="shared" si="113"/>
        <v>0</v>
      </c>
      <c r="O142" s="135"/>
      <c r="P142" s="134">
        <f>SUM(P143:P151)</f>
        <v>0</v>
      </c>
      <c r="Q142" s="134">
        <f>SUM(Q143:Q151)</f>
        <v>0</v>
      </c>
      <c r="R142" s="134">
        <f>SUM(R143:R151)</f>
        <v>0</v>
      </c>
      <c r="S142" s="135"/>
    </row>
    <row r="143" spans="2:19" s="9" customFormat="1" ht="18" customHeight="1" x14ac:dyDescent="0.25">
      <c r="B143" s="10">
        <v>6300</v>
      </c>
      <c r="C143" s="11" t="s">
        <v>141</v>
      </c>
      <c r="D143" s="17"/>
      <c r="E143" s="17"/>
      <c r="F143" s="68">
        <f t="shared" si="108"/>
        <v>0</v>
      </c>
      <c r="G143" s="103">
        <v>18</v>
      </c>
      <c r="H143" s="17"/>
      <c r="I143" s="17"/>
      <c r="J143" s="68">
        <f t="shared" ref="J143:J151" si="114">SUM(H143+I143)</f>
        <v>0</v>
      </c>
      <c r="K143" s="103">
        <v>18</v>
      </c>
      <c r="L143" s="18"/>
      <c r="M143" s="17"/>
      <c r="N143" s="68">
        <f t="shared" ref="N143:N151" si="115">SUM(L143+M143)</f>
        <v>0</v>
      </c>
      <c r="O143" s="103">
        <v>18</v>
      </c>
      <c r="P143" s="17"/>
      <c r="Q143" s="17"/>
      <c r="R143" s="68">
        <f>SUM(P143+Q143)</f>
        <v>0</v>
      </c>
      <c r="S143" s="103">
        <v>18</v>
      </c>
    </row>
    <row r="144" spans="2:19" ht="18" customHeight="1" x14ac:dyDescent="0.25">
      <c r="B144" s="10">
        <v>6320</v>
      </c>
      <c r="C144" s="14" t="s">
        <v>142</v>
      </c>
      <c r="D144" s="17"/>
      <c r="E144" s="17"/>
      <c r="F144" s="68">
        <f t="shared" si="108"/>
        <v>0</v>
      </c>
      <c r="G144" s="104"/>
      <c r="H144" s="17"/>
      <c r="I144" s="17"/>
      <c r="J144" s="68">
        <f t="shared" si="114"/>
        <v>0</v>
      </c>
      <c r="K144" s="104"/>
      <c r="L144" s="17"/>
      <c r="M144" s="17"/>
      <c r="N144" s="68">
        <f t="shared" si="115"/>
        <v>0</v>
      </c>
      <c r="O144" s="104"/>
      <c r="P144" s="17"/>
      <c r="Q144" s="17"/>
      <c r="R144" s="68">
        <f t="shared" ref="R144:R151" si="116">SUM(P144+Q144)</f>
        <v>0</v>
      </c>
      <c r="S144" s="104"/>
    </row>
    <row r="145" spans="2:19" s="9" customFormat="1" ht="18" customHeight="1" x14ac:dyDescent="0.25">
      <c r="B145" s="10">
        <v>6340</v>
      </c>
      <c r="C145" s="14" t="s">
        <v>143</v>
      </c>
      <c r="D145" s="17"/>
      <c r="E145" s="17"/>
      <c r="F145" s="68">
        <f t="shared" si="108"/>
        <v>0</v>
      </c>
      <c r="G145" s="104"/>
      <c r="H145" s="17"/>
      <c r="I145" s="17"/>
      <c r="J145" s="68">
        <f t="shared" si="114"/>
        <v>0</v>
      </c>
      <c r="K145" s="104"/>
      <c r="L145" s="17"/>
      <c r="M145" s="17"/>
      <c r="N145" s="68">
        <f t="shared" si="115"/>
        <v>0</v>
      </c>
      <c r="O145" s="104"/>
      <c r="P145" s="17"/>
      <c r="Q145" s="17"/>
      <c r="R145" s="68">
        <f t="shared" si="116"/>
        <v>0</v>
      </c>
      <c r="S145" s="104"/>
    </row>
    <row r="146" spans="2:19" s="9" customFormat="1" ht="18" customHeight="1" x14ac:dyDescent="0.25">
      <c r="B146" s="10">
        <v>6360</v>
      </c>
      <c r="C146" s="14" t="s">
        <v>144</v>
      </c>
      <c r="D146" s="17"/>
      <c r="E146" s="17"/>
      <c r="F146" s="68">
        <f t="shared" si="108"/>
        <v>0</v>
      </c>
      <c r="G146" s="104"/>
      <c r="H146" s="17"/>
      <c r="I146" s="17"/>
      <c r="J146" s="68">
        <f t="shared" si="114"/>
        <v>0</v>
      </c>
      <c r="K146" s="104"/>
      <c r="L146" s="17"/>
      <c r="M146" s="17"/>
      <c r="N146" s="68">
        <f t="shared" si="115"/>
        <v>0</v>
      </c>
      <c r="O146" s="104"/>
      <c r="P146" s="17"/>
      <c r="Q146" s="17"/>
      <c r="R146" s="68">
        <f t="shared" si="116"/>
        <v>0</v>
      </c>
      <c r="S146" s="104"/>
    </row>
    <row r="147" spans="2:19" s="9" customFormat="1" ht="18" customHeight="1" x14ac:dyDescent="0.25">
      <c r="B147" s="10">
        <v>6361</v>
      </c>
      <c r="C147" s="14" t="s">
        <v>145</v>
      </c>
      <c r="D147" s="17"/>
      <c r="E147" s="17"/>
      <c r="F147" s="68">
        <f t="shared" si="108"/>
        <v>0</v>
      </c>
      <c r="G147" s="104"/>
      <c r="H147" s="17"/>
      <c r="I147" s="17"/>
      <c r="J147" s="68">
        <f t="shared" si="114"/>
        <v>0</v>
      </c>
      <c r="K147" s="104"/>
      <c r="L147" s="17"/>
      <c r="M147" s="17"/>
      <c r="N147" s="68">
        <f t="shared" si="115"/>
        <v>0</v>
      </c>
      <c r="O147" s="104"/>
      <c r="P147" s="17"/>
      <c r="Q147" s="17"/>
      <c r="R147" s="68">
        <f t="shared" si="116"/>
        <v>0</v>
      </c>
      <c r="S147" s="104"/>
    </row>
    <row r="148" spans="2:19" ht="18" customHeight="1" x14ac:dyDescent="0.25">
      <c r="B148" s="10">
        <v>6365</v>
      </c>
      <c r="C148" s="14" t="s">
        <v>146</v>
      </c>
      <c r="D148" s="17"/>
      <c r="E148" s="17"/>
      <c r="F148" s="68">
        <f t="shared" si="108"/>
        <v>0</v>
      </c>
      <c r="G148" s="104"/>
      <c r="H148" s="17"/>
      <c r="I148" s="17"/>
      <c r="J148" s="68">
        <f t="shared" si="114"/>
        <v>0</v>
      </c>
      <c r="K148" s="104"/>
      <c r="L148" s="17"/>
      <c r="M148" s="17"/>
      <c r="N148" s="68">
        <f t="shared" si="115"/>
        <v>0</v>
      </c>
      <c r="O148" s="104"/>
      <c r="P148" s="17"/>
      <c r="Q148" s="17"/>
      <c r="R148" s="68">
        <f t="shared" si="116"/>
        <v>0</v>
      </c>
      <c r="S148" s="104"/>
    </row>
    <row r="149" spans="2:19" s="9" customFormat="1" ht="18" customHeight="1" x14ac:dyDescent="0.25">
      <c r="B149" s="10">
        <v>6370</v>
      </c>
      <c r="C149" s="14" t="s">
        <v>147</v>
      </c>
      <c r="D149" s="17"/>
      <c r="E149" s="17"/>
      <c r="F149" s="68">
        <f t="shared" si="108"/>
        <v>0</v>
      </c>
      <c r="G149" s="104"/>
      <c r="H149" s="17"/>
      <c r="I149" s="17"/>
      <c r="J149" s="68">
        <f t="shared" si="114"/>
        <v>0</v>
      </c>
      <c r="K149" s="104"/>
      <c r="L149" s="17"/>
      <c r="M149" s="17"/>
      <c r="N149" s="68">
        <f t="shared" si="115"/>
        <v>0</v>
      </c>
      <c r="O149" s="104"/>
      <c r="P149" s="17"/>
      <c r="Q149" s="17"/>
      <c r="R149" s="68">
        <f t="shared" si="116"/>
        <v>0</v>
      </c>
      <c r="S149" s="104"/>
    </row>
    <row r="150" spans="2:19" s="9" customFormat="1" ht="18" customHeight="1" x14ac:dyDescent="0.25">
      <c r="B150" s="10">
        <v>6380</v>
      </c>
      <c r="C150" s="14" t="s">
        <v>148</v>
      </c>
      <c r="D150" s="17"/>
      <c r="E150" s="17"/>
      <c r="F150" s="68">
        <f t="shared" si="108"/>
        <v>0</v>
      </c>
      <c r="G150" s="104"/>
      <c r="H150" s="17"/>
      <c r="I150" s="17"/>
      <c r="J150" s="68">
        <f t="shared" si="114"/>
        <v>0</v>
      </c>
      <c r="K150" s="104"/>
      <c r="L150" s="17"/>
      <c r="M150" s="17"/>
      <c r="N150" s="68">
        <f t="shared" si="115"/>
        <v>0</v>
      </c>
      <c r="O150" s="104"/>
      <c r="P150" s="17"/>
      <c r="Q150" s="17"/>
      <c r="R150" s="68">
        <f t="shared" si="116"/>
        <v>0</v>
      </c>
      <c r="S150" s="104"/>
    </row>
    <row r="151" spans="2:19" ht="18" customHeight="1" thickBot="1" x14ac:dyDescent="0.3">
      <c r="B151" s="10">
        <v>6390</v>
      </c>
      <c r="C151" s="14" t="s">
        <v>149</v>
      </c>
      <c r="D151" s="17"/>
      <c r="E151" s="17"/>
      <c r="F151" s="68">
        <f t="shared" si="108"/>
        <v>0</v>
      </c>
      <c r="G151" s="104"/>
      <c r="H151" s="17"/>
      <c r="I151" s="17"/>
      <c r="J151" s="68">
        <f t="shared" si="114"/>
        <v>0</v>
      </c>
      <c r="K151" s="104"/>
      <c r="L151" s="17"/>
      <c r="M151" s="17"/>
      <c r="N151" s="68">
        <f t="shared" si="115"/>
        <v>0</v>
      </c>
      <c r="O151" s="104"/>
      <c r="P151" s="17"/>
      <c r="Q151" s="17"/>
      <c r="R151" s="68">
        <f t="shared" si="116"/>
        <v>0</v>
      </c>
      <c r="S151" s="104"/>
    </row>
    <row r="152" spans="2:19" s="9" customFormat="1" ht="22.5" customHeight="1" thickBot="1" x14ac:dyDescent="0.3">
      <c r="B152" s="132">
        <v>64</v>
      </c>
      <c r="C152" s="133" t="s">
        <v>150</v>
      </c>
      <c r="D152" s="134">
        <f>SUM(D153:D156)</f>
        <v>0</v>
      </c>
      <c r="E152" s="134">
        <f t="shared" ref="E152:F152" si="117">SUM(E153:E156)</f>
        <v>0</v>
      </c>
      <c r="F152" s="134">
        <f t="shared" si="117"/>
        <v>0</v>
      </c>
      <c r="G152" s="135"/>
      <c r="H152" s="134">
        <f t="shared" ref="H152:R152" si="118">SUM(H153:H156)</f>
        <v>0</v>
      </c>
      <c r="I152" s="134">
        <f t="shared" si="118"/>
        <v>0</v>
      </c>
      <c r="J152" s="134">
        <f t="shared" si="118"/>
        <v>0</v>
      </c>
      <c r="K152" s="135"/>
      <c r="L152" s="134">
        <f t="shared" si="118"/>
        <v>0</v>
      </c>
      <c r="M152" s="134">
        <f t="shared" si="118"/>
        <v>0</v>
      </c>
      <c r="N152" s="134">
        <f t="shared" si="118"/>
        <v>0</v>
      </c>
      <c r="O152" s="135"/>
      <c r="P152" s="134">
        <f t="shared" si="118"/>
        <v>0</v>
      </c>
      <c r="Q152" s="134">
        <f t="shared" si="118"/>
        <v>0</v>
      </c>
      <c r="R152" s="134">
        <f t="shared" si="118"/>
        <v>0</v>
      </c>
      <c r="S152" s="135"/>
    </row>
    <row r="153" spans="2:19" s="9" customFormat="1" ht="18" customHeight="1" x14ac:dyDescent="0.25">
      <c r="B153" s="22">
        <v>6400</v>
      </c>
      <c r="C153" s="11" t="s">
        <v>151</v>
      </c>
      <c r="D153" s="18"/>
      <c r="E153" s="18"/>
      <c r="F153" s="68">
        <f t="shared" ref="F153:F156" si="119">SUM(D153+E153)</f>
        <v>0</v>
      </c>
      <c r="G153" s="107"/>
      <c r="H153" s="18"/>
      <c r="I153" s="18"/>
      <c r="J153" s="68">
        <f t="shared" ref="J153:J156" si="120">SUM(H153+I153)</f>
        <v>0</v>
      </c>
      <c r="K153" s="107"/>
      <c r="L153" s="18"/>
      <c r="M153" s="18"/>
      <c r="N153" s="68">
        <f t="shared" ref="N153:N156" si="121">SUM(L153+M153)</f>
        <v>0</v>
      </c>
      <c r="O153" s="107"/>
      <c r="P153" s="18"/>
      <c r="Q153" s="18"/>
      <c r="R153" s="68">
        <f t="shared" ref="R153:R156" si="122">SUM(P153+Q153)</f>
        <v>0</v>
      </c>
      <c r="S153" s="107"/>
    </row>
    <row r="154" spans="2:19" s="9" customFormat="1" ht="18" customHeight="1" x14ac:dyDescent="0.25">
      <c r="B154" s="10">
        <v>6420</v>
      </c>
      <c r="C154" s="14" t="s">
        <v>152</v>
      </c>
      <c r="D154" s="17"/>
      <c r="E154" s="17"/>
      <c r="F154" s="68">
        <f t="shared" si="119"/>
        <v>0</v>
      </c>
      <c r="G154" s="104"/>
      <c r="H154" s="17"/>
      <c r="I154" s="17"/>
      <c r="J154" s="68">
        <f t="shared" si="120"/>
        <v>0</v>
      </c>
      <c r="K154" s="104"/>
      <c r="L154" s="17"/>
      <c r="M154" s="17"/>
      <c r="N154" s="68">
        <f t="shared" si="121"/>
        <v>0</v>
      </c>
      <c r="O154" s="104"/>
      <c r="P154" s="17"/>
      <c r="Q154" s="17"/>
      <c r="R154" s="68">
        <f t="shared" si="122"/>
        <v>0</v>
      </c>
      <c r="S154" s="104"/>
    </row>
    <row r="155" spans="2:19" s="9" customFormat="1" ht="18" customHeight="1" x14ac:dyDescent="0.25">
      <c r="B155" s="10">
        <v>6430</v>
      </c>
      <c r="C155" s="14" t="s">
        <v>153</v>
      </c>
      <c r="D155" s="17"/>
      <c r="E155" s="17"/>
      <c r="F155" s="68">
        <f t="shared" si="119"/>
        <v>0</v>
      </c>
      <c r="G155" s="104"/>
      <c r="H155" s="17"/>
      <c r="I155" s="17"/>
      <c r="J155" s="68">
        <f t="shared" si="120"/>
        <v>0</v>
      </c>
      <c r="K155" s="104"/>
      <c r="L155" s="17"/>
      <c r="M155" s="17"/>
      <c r="N155" s="68">
        <f t="shared" si="121"/>
        <v>0</v>
      </c>
      <c r="O155" s="104"/>
      <c r="P155" s="17"/>
      <c r="Q155" s="17"/>
      <c r="R155" s="68">
        <f t="shared" si="122"/>
        <v>0</v>
      </c>
      <c r="S155" s="104"/>
    </row>
    <row r="156" spans="2:19" s="9" customFormat="1" ht="18" customHeight="1" thickBot="1" x14ac:dyDescent="0.3">
      <c r="B156" s="23">
        <v>6490</v>
      </c>
      <c r="C156" s="15" t="s">
        <v>154</v>
      </c>
      <c r="D156" s="19"/>
      <c r="E156" s="19"/>
      <c r="F156" s="68">
        <f t="shared" si="119"/>
        <v>0</v>
      </c>
      <c r="G156" s="105"/>
      <c r="H156" s="19"/>
      <c r="I156" s="19"/>
      <c r="J156" s="68">
        <f t="shared" si="120"/>
        <v>0</v>
      </c>
      <c r="K156" s="105"/>
      <c r="L156" s="19"/>
      <c r="M156" s="19"/>
      <c r="N156" s="68">
        <f t="shared" si="121"/>
        <v>0</v>
      </c>
      <c r="O156" s="105"/>
      <c r="P156" s="19"/>
      <c r="Q156" s="19"/>
      <c r="R156" s="68">
        <f t="shared" si="122"/>
        <v>0</v>
      </c>
      <c r="S156" s="105"/>
    </row>
    <row r="157" spans="2:19" s="9" customFormat="1" ht="22.5" customHeight="1" thickBot="1" x14ac:dyDescent="0.3">
      <c r="B157" s="132">
        <v>65</v>
      </c>
      <c r="C157" s="133" t="s">
        <v>155</v>
      </c>
      <c r="D157" s="134">
        <f>SUM(D158:D173)</f>
        <v>0</v>
      </c>
      <c r="E157" s="134">
        <f t="shared" ref="E157:F157" si="123">SUM(E158:E173)</f>
        <v>0</v>
      </c>
      <c r="F157" s="134">
        <f t="shared" si="123"/>
        <v>0</v>
      </c>
      <c r="G157" s="135"/>
      <c r="H157" s="134">
        <f t="shared" ref="H157:N157" si="124">SUM(H158:H173)</f>
        <v>0</v>
      </c>
      <c r="I157" s="134">
        <f t="shared" si="124"/>
        <v>0</v>
      </c>
      <c r="J157" s="134">
        <f t="shared" si="124"/>
        <v>0</v>
      </c>
      <c r="K157" s="135"/>
      <c r="L157" s="134">
        <f t="shared" si="124"/>
        <v>0</v>
      </c>
      <c r="M157" s="134">
        <f t="shared" si="124"/>
        <v>0</v>
      </c>
      <c r="N157" s="134">
        <f t="shared" si="124"/>
        <v>0</v>
      </c>
      <c r="O157" s="135"/>
      <c r="P157" s="134">
        <f>SUM(P158:P173)</f>
        <v>0</v>
      </c>
      <c r="Q157" s="134">
        <f>SUM(Q158:Q173)</f>
        <v>0</v>
      </c>
      <c r="R157" s="134">
        <f>SUM(R158:R173)</f>
        <v>0</v>
      </c>
      <c r="S157" s="135"/>
    </row>
    <row r="158" spans="2:19" s="9" customFormat="1" ht="18" customHeight="1" x14ac:dyDescent="0.25">
      <c r="B158" s="10">
        <v>6510</v>
      </c>
      <c r="C158" s="11" t="s">
        <v>156</v>
      </c>
      <c r="D158" s="17"/>
      <c r="E158" s="17"/>
      <c r="F158" s="68">
        <f t="shared" ref="F158" si="125">SUM(D158+E158)</f>
        <v>0</v>
      </c>
      <c r="G158" s="104"/>
      <c r="H158" s="17"/>
      <c r="I158" s="17"/>
      <c r="J158" s="68">
        <f t="shared" ref="J158" si="126">SUM(H158+I158)</f>
        <v>0</v>
      </c>
      <c r="K158" s="104"/>
      <c r="L158" s="18"/>
      <c r="M158" s="17"/>
      <c r="N158" s="68">
        <f t="shared" ref="N158" si="127">SUM(L158+M158)</f>
        <v>0</v>
      </c>
      <c r="O158" s="104"/>
      <c r="P158" s="17"/>
      <c r="Q158" s="17"/>
      <c r="R158" s="68">
        <f t="shared" ref="R158" si="128">SUM(P158+Q158)</f>
        <v>0</v>
      </c>
      <c r="S158" s="104"/>
    </row>
    <row r="159" spans="2:19" ht="18" customHeight="1" x14ac:dyDescent="0.25">
      <c r="B159" s="10">
        <v>6511</v>
      </c>
      <c r="C159" s="14" t="s">
        <v>157</v>
      </c>
      <c r="D159" s="17"/>
      <c r="E159" s="17"/>
      <c r="F159" s="68">
        <f t="shared" ref="F159:F173" si="129">SUM(D159+E159)</f>
        <v>0</v>
      </c>
      <c r="G159" s="104"/>
      <c r="H159" s="17"/>
      <c r="I159" s="17"/>
      <c r="J159" s="68">
        <f t="shared" ref="J159:J173" si="130">SUM(H159+I159)</f>
        <v>0</v>
      </c>
      <c r="K159" s="104"/>
      <c r="L159" s="17"/>
      <c r="M159" s="17"/>
      <c r="N159" s="68">
        <f t="shared" ref="N159:N173" si="131">SUM(L159+M159)</f>
        <v>0</v>
      </c>
      <c r="O159" s="104"/>
      <c r="P159" s="17"/>
      <c r="Q159" s="17"/>
      <c r="R159" s="68">
        <f t="shared" ref="R159:R173" si="132">SUM(P159+Q159)</f>
        <v>0</v>
      </c>
      <c r="S159" s="104"/>
    </row>
    <row r="160" spans="2:19" s="9" customFormat="1" ht="18" customHeight="1" x14ac:dyDescent="0.25">
      <c r="B160" s="10">
        <v>6512</v>
      </c>
      <c r="C160" s="14" t="s">
        <v>158</v>
      </c>
      <c r="D160" s="17"/>
      <c r="E160" s="17"/>
      <c r="F160" s="68">
        <f t="shared" si="129"/>
        <v>0</v>
      </c>
      <c r="G160" s="104"/>
      <c r="H160" s="17"/>
      <c r="I160" s="17"/>
      <c r="J160" s="68">
        <f t="shared" si="130"/>
        <v>0</v>
      </c>
      <c r="K160" s="104"/>
      <c r="L160" s="17"/>
      <c r="M160" s="17"/>
      <c r="N160" s="68">
        <f t="shared" si="131"/>
        <v>0</v>
      </c>
      <c r="O160" s="104"/>
      <c r="P160" s="17"/>
      <c r="Q160" s="17"/>
      <c r="R160" s="68">
        <f t="shared" si="132"/>
        <v>0</v>
      </c>
      <c r="S160" s="104"/>
    </row>
    <row r="161" spans="2:19" s="9" customFormat="1" ht="18" customHeight="1" x14ac:dyDescent="0.25">
      <c r="B161" s="10">
        <v>6513</v>
      </c>
      <c r="C161" s="14" t="s">
        <v>159</v>
      </c>
      <c r="D161" s="17"/>
      <c r="E161" s="17"/>
      <c r="F161" s="68">
        <f t="shared" si="129"/>
        <v>0</v>
      </c>
      <c r="G161" s="104"/>
      <c r="H161" s="17"/>
      <c r="I161" s="17"/>
      <c r="J161" s="68">
        <f t="shared" si="130"/>
        <v>0</v>
      </c>
      <c r="K161" s="104"/>
      <c r="L161" s="17"/>
      <c r="M161" s="17"/>
      <c r="N161" s="68">
        <f t="shared" si="131"/>
        <v>0</v>
      </c>
      <c r="O161" s="104"/>
      <c r="P161" s="17"/>
      <c r="Q161" s="17"/>
      <c r="R161" s="68">
        <f t="shared" si="132"/>
        <v>0</v>
      </c>
      <c r="S161" s="104"/>
    </row>
    <row r="162" spans="2:19" s="9" customFormat="1" ht="18" customHeight="1" x14ac:dyDescent="0.25">
      <c r="B162" s="10">
        <v>6514</v>
      </c>
      <c r="C162" s="14" t="s">
        <v>160</v>
      </c>
      <c r="D162" s="17"/>
      <c r="E162" s="17"/>
      <c r="F162" s="68">
        <f t="shared" si="129"/>
        <v>0</v>
      </c>
      <c r="G162" s="104"/>
      <c r="H162" s="17"/>
      <c r="I162" s="17"/>
      <c r="J162" s="68">
        <f t="shared" si="130"/>
        <v>0</v>
      </c>
      <c r="K162" s="104"/>
      <c r="L162" s="17"/>
      <c r="M162" s="17"/>
      <c r="N162" s="68">
        <f t="shared" si="131"/>
        <v>0</v>
      </c>
      <c r="O162" s="104"/>
      <c r="P162" s="17"/>
      <c r="Q162" s="17"/>
      <c r="R162" s="68">
        <f t="shared" si="132"/>
        <v>0</v>
      </c>
      <c r="S162" s="104"/>
    </row>
    <row r="163" spans="2:19" ht="18" customHeight="1" x14ac:dyDescent="0.25">
      <c r="B163" s="10">
        <v>6515</v>
      </c>
      <c r="C163" s="14" t="s">
        <v>161</v>
      </c>
      <c r="D163" s="17"/>
      <c r="E163" s="17"/>
      <c r="F163" s="68">
        <f t="shared" si="129"/>
        <v>0</v>
      </c>
      <c r="G163" s="104"/>
      <c r="H163" s="17"/>
      <c r="I163" s="17"/>
      <c r="J163" s="68">
        <f t="shared" si="130"/>
        <v>0</v>
      </c>
      <c r="K163" s="104"/>
      <c r="L163" s="17"/>
      <c r="M163" s="17"/>
      <c r="N163" s="68">
        <f t="shared" si="131"/>
        <v>0</v>
      </c>
      <c r="O163" s="104"/>
      <c r="P163" s="17"/>
      <c r="Q163" s="17"/>
      <c r="R163" s="68">
        <f t="shared" si="132"/>
        <v>0</v>
      </c>
      <c r="S163" s="104"/>
    </row>
    <row r="164" spans="2:19" s="9" customFormat="1" ht="18" customHeight="1" x14ac:dyDescent="0.25">
      <c r="B164" s="10">
        <v>6516</v>
      </c>
      <c r="C164" s="14" t="s">
        <v>162</v>
      </c>
      <c r="D164" s="12"/>
      <c r="E164" s="12"/>
      <c r="F164" s="68">
        <f t="shared" si="129"/>
        <v>0</v>
      </c>
      <c r="G164" s="103"/>
      <c r="H164" s="12"/>
      <c r="I164" s="12"/>
      <c r="J164" s="68">
        <f t="shared" si="130"/>
        <v>0</v>
      </c>
      <c r="K164" s="103"/>
      <c r="L164" s="12"/>
      <c r="M164" s="12"/>
      <c r="N164" s="68">
        <f t="shared" si="131"/>
        <v>0</v>
      </c>
      <c r="O164" s="103"/>
      <c r="P164" s="12"/>
      <c r="Q164" s="12"/>
      <c r="R164" s="68">
        <f t="shared" si="132"/>
        <v>0</v>
      </c>
      <c r="S164" s="103"/>
    </row>
    <row r="165" spans="2:19" s="9" customFormat="1" ht="18" customHeight="1" x14ac:dyDescent="0.25">
      <c r="B165" s="10">
        <v>6519</v>
      </c>
      <c r="C165" s="14" t="s">
        <v>163</v>
      </c>
      <c r="D165" s="17"/>
      <c r="E165" s="17"/>
      <c r="F165" s="68">
        <f t="shared" si="129"/>
        <v>0</v>
      </c>
      <c r="G165" s="104"/>
      <c r="H165" s="17"/>
      <c r="I165" s="17"/>
      <c r="J165" s="68">
        <f t="shared" si="130"/>
        <v>0</v>
      </c>
      <c r="K165" s="104"/>
      <c r="L165" s="17"/>
      <c r="M165" s="17"/>
      <c r="N165" s="68">
        <f t="shared" si="131"/>
        <v>0</v>
      </c>
      <c r="O165" s="104"/>
      <c r="P165" s="17"/>
      <c r="Q165" s="17"/>
      <c r="R165" s="68">
        <f t="shared" si="132"/>
        <v>0</v>
      </c>
      <c r="S165" s="104"/>
    </row>
    <row r="166" spans="2:19" s="9" customFormat="1" ht="18" customHeight="1" x14ac:dyDescent="0.25">
      <c r="B166" s="10">
        <v>6520</v>
      </c>
      <c r="C166" s="14" t="s">
        <v>164</v>
      </c>
      <c r="D166" s="17"/>
      <c r="E166" s="17"/>
      <c r="F166" s="68">
        <f t="shared" si="129"/>
        <v>0</v>
      </c>
      <c r="G166" s="104"/>
      <c r="H166" s="17"/>
      <c r="I166" s="17"/>
      <c r="J166" s="68">
        <f t="shared" si="130"/>
        <v>0</v>
      </c>
      <c r="K166" s="104"/>
      <c r="L166" s="17"/>
      <c r="M166" s="17"/>
      <c r="N166" s="68">
        <f t="shared" si="131"/>
        <v>0</v>
      </c>
      <c r="O166" s="104"/>
      <c r="P166" s="17"/>
      <c r="Q166" s="17"/>
      <c r="R166" s="68">
        <f t="shared" si="132"/>
        <v>0</v>
      </c>
      <c r="S166" s="104"/>
    </row>
    <row r="167" spans="2:19" s="9" customFormat="1" ht="18" customHeight="1" x14ac:dyDescent="0.25">
      <c r="B167" s="10">
        <v>6521</v>
      </c>
      <c r="C167" s="14" t="s">
        <v>165</v>
      </c>
      <c r="D167" s="17"/>
      <c r="E167" s="17"/>
      <c r="F167" s="68">
        <f t="shared" si="129"/>
        <v>0</v>
      </c>
      <c r="G167" s="104"/>
      <c r="H167" s="17"/>
      <c r="I167" s="17"/>
      <c r="J167" s="68">
        <f t="shared" si="130"/>
        <v>0</v>
      </c>
      <c r="K167" s="104"/>
      <c r="L167" s="17"/>
      <c r="M167" s="17"/>
      <c r="N167" s="68">
        <f t="shared" si="131"/>
        <v>0</v>
      </c>
      <c r="O167" s="104"/>
      <c r="P167" s="17"/>
      <c r="Q167" s="17"/>
      <c r="R167" s="68">
        <f t="shared" si="132"/>
        <v>0</v>
      </c>
      <c r="S167" s="104"/>
    </row>
    <row r="168" spans="2:19" ht="18" customHeight="1" x14ac:dyDescent="0.25">
      <c r="B168" s="10">
        <v>6530</v>
      </c>
      <c r="C168" s="14" t="s">
        <v>166</v>
      </c>
      <c r="D168" s="17"/>
      <c r="E168" s="17"/>
      <c r="F168" s="68">
        <f t="shared" si="129"/>
        <v>0</v>
      </c>
      <c r="G168" s="104"/>
      <c r="H168" s="17"/>
      <c r="I168" s="17"/>
      <c r="J168" s="68">
        <f t="shared" si="130"/>
        <v>0</v>
      </c>
      <c r="K168" s="104"/>
      <c r="L168" s="17"/>
      <c r="M168" s="17"/>
      <c r="N168" s="68">
        <f t="shared" si="131"/>
        <v>0</v>
      </c>
      <c r="O168" s="104"/>
      <c r="P168" s="17"/>
      <c r="Q168" s="17"/>
      <c r="R168" s="68">
        <f t="shared" si="132"/>
        <v>0</v>
      </c>
      <c r="S168" s="104"/>
    </row>
    <row r="169" spans="2:19" s="9" customFormat="1" ht="18" customHeight="1" x14ac:dyDescent="0.25">
      <c r="B169" s="10">
        <v>6540</v>
      </c>
      <c r="C169" s="14" t="s">
        <v>167</v>
      </c>
      <c r="D169" s="17"/>
      <c r="E169" s="17"/>
      <c r="F169" s="68">
        <f t="shared" si="129"/>
        <v>0</v>
      </c>
      <c r="G169" s="104"/>
      <c r="H169" s="17"/>
      <c r="I169" s="17"/>
      <c r="J169" s="68">
        <f t="shared" si="130"/>
        <v>0</v>
      </c>
      <c r="K169" s="104"/>
      <c r="L169" s="17"/>
      <c r="M169" s="17"/>
      <c r="N169" s="68">
        <f t="shared" si="131"/>
        <v>0</v>
      </c>
      <c r="O169" s="104"/>
      <c r="P169" s="17"/>
      <c r="Q169" s="17"/>
      <c r="R169" s="68">
        <f t="shared" si="132"/>
        <v>0</v>
      </c>
      <c r="S169" s="104"/>
    </row>
    <row r="170" spans="2:19" s="9" customFormat="1" ht="18" customHeight="1" x14ac:dyDescent="0.25">
      <c r="B170" s="10">
        <v>6545</v>
      </c>
      <c r="C170" s="14" t="s">
        <v>168</v>
      </c>
      <c r="D170" s="17"/>
      <c r="E170" s="17"/>
      <c r="F170" s="68">
        <f t="shared" si="129"/>
        <v>0</v>
      </c>
      <c r="G170" s="104"/>
      <c r="H170" s="17"/>
      <c r="I170" s="17"/>
      <c r="J170" s="68">
        <f t="shared" si="130"/>
        <v>0</v>
      </c>
      <c r="K170" s="104"/>
      <c r="L170" s="17"/>
      <c r="M170" s="17"/>
      <c r="N170" s="68">
        <f t="shared" si="131"/>
        <v>0</v>
      </c>
      <c r="O170" s="104"/>
      <c r="P170" s="17"/>
      <c r="Q170" s="17"/>
      <c r="R170" s="68">
        <f t="shared" si="132"/>
        <v>0</v>
      </c>
      <c r="S170" s="104"/>
    </row>
    <row r="171" spans="2:19" s="9" customFormat="1" ht="18" customHeight="1" x14ac:dyDescent="0.25">
      <c r="B171" s="10">
        <v>6550</v>
      </c>
      <c r="C171" s="14" t="s">
        <v>169</v>
      </c>
      <c r="D171" s="17"/>
      <c r="E171" s="17"/>
      <c r="F171" s="68">
        <f t="shared" si="129"/>
        <v>0</v>
      </c>
      <c r="G171" s="104"/>
      <c r="H171" s="17"/>
      <c r="I171" s="17"/>
      <c r="J171" s="68">
        <f t="shared" si="130"/>
        <v>0</v>
      </c>
      <c r="K171" s="104"/>
      <c r="L171" s="17"/>
      <c r="M171" s="17"/>
      <c r="N171" s="68">
        <f t="shared" si="131"/>
        <v>0</v>
      </c>
      <c r="O171" s="104"/>
      <c r="P171" s="17"/>
      <c r="Q171" s="17"/>
      <c r="R171" s="68">
        <f t="shared" si="132"/>
        <v>0</v>
      </c>
      <c r="S171" s="104"/>
    </row>
    <row r="172" spans="2:19" ht="18" customHeight="1" x14ac:dyDescent="0.25">
      <c r="B172" s="10" t="s">
        <v>170</v>
      </c>
      <c r="C172" s="14" t="s">
        <v>171</v>
      </c>
      <c r="D172" s="17"/>
      <c r="E172" s="17"/>
      <c r="F172" s="68">
        <f t="shared" si="129"/>
        <v>0</v>
      </c>
      <c r="G172" s="104"/>
      <c r="H172" s="17"/>
      <c r="I172" s="17"/>
      <c r="J172" s="68">
        <f t="shared" si="130"/>
        <v>0</v>
      </c>
      <c r="K172" s="104"/>
      <c r="L172" s="17"/>
      <c r="M172" s="17"/>
      <c r="N172" s="68">
        <f t="shared" si="131"/>
        <v>0</v>
      </c>
      <c r="O172" s="104"/>
      <c r="P172" s="17"/>
      <c r="Q172" s="17"/>
      <c r="R172" s="68">
        <f t="shared" si="132"/>
        <v>0</v>
      </c>
      <c r="S172" s="104"/>
    </row>
    <row r="173" spans="2:19" s="9" customFormat="1" ht="18" customHeight="1" thickBot="1" x14ac:dyDescent="0.3">
      <c r="B173" s="10">
        <v>6590</v>
      </c>
      <c r="C173" s="14" t="s">
        <v>172</v>
      </c>
      <c r="D173" s="17"/>
      <c r="E173" s="17"/>
      <c r="F173" s="68">
        <f t="shared" si="129"/>
        <v>0</v>
      </c>
      <c r="G173" s="104"/>
      <c r="H173" s="17"/>
      <c r="I173" s="17"/>
      <c r="J173" s="68">
        <f t="shared" si="130"/>
        <v>0</v>
      </c>
      <c r="K173" s="104"/>
      <c r="L173" s="17"/>
      <c r="M173" s="17"/>
      <c r="N173" s="68">
        <f t="shared" si="131"/>
        <v>0</v>
      </c>
      <c r="O173" s="104"/>
      <c r="P173" s="17"/>
      <c r="Q173" s="17"/>
      <c r="R173" s="68">
        <f t="shared" si="132"/>
        <v>0</v>
      </c>
      <c r="S173" s="104"/>
    </row>
    <row r="174" spans="2:19" s="9" customFormat="1" ht="22.5" customHeight="1" thickBot="1" x14ac:dyDescent="0.3">
      <c r="B174" s="132">
        <v>66</v>
      </c>
      <c r="C174" s="133" t="s">
        <v>173</v>
      </c>
      <c r="D174" s="134">
        <f>SUM(D175:D179)</f>
        <v>0</v>
      </c>
      <c r="E174" s="134">
        <f t="shared" ref="E174:F174" si="133">SUM(E175:E179)</f>
        <v>0</v>
      </c>
      <c r="F174" s="134">
        <f t="shared" si="133"/>
        <v>0</v>
      </c>
      <c r="G174" s="135"/>
      <c r="H174" s="134">
        <f t="shared" ref="H174:R174" si="134">SUM(H175:H179)</f>
        <v>0</v>
      </c>
      <c r="I174" s="134">
        <f t="shared" si="134"/>
        <v>0</v>
      </c>
      <c r="J174" s="134">
        <f t="shared" si="134"/>
        <v>0</v>
      </c>
      <c r="K174" s="135"/>
      <c r="L174" s="134">
        <f t="shared" si="134"/>
        <v>0</v>
      </c>
      <c r="M174" s="134">
        <f t="shared" si="134"/>
        <v>0</v>
      </c>
      <c r="N174" s="134">
        <f t="shared" si="134"/>
        <v>0</v>
      </c>
      <c r="O174" s="135"/>
      <c r="P174" s="134">
        <f t="shared" si="134"/>
        <v>0</v>
      </c>
      <c r="Q174" s="134">
        <f t="shared" si="134"/>
        <v>0</v>
      </c>
      <c r="R174" s="134">
        <f t="shared" si="134"/>
        <v>0</v>
      </c>
      <c r="S174" s="135"/>
    </row>
    <row r="175" spans="2:19" s="9" customFormat="1" ht="18" customHeight="1" x14ac:dyDescent="0.25">
      <c r="B175" s="10">
        <v>6600</v>
      </c>
      <c r="C175" s="11" t="s">
        <v>174</v>
      </c>
      <c r="D175" s="17"/>
      <c r="E175" s="17"/>
      <c r="F175" s="68">
        <f t="shared" ref="F175" si="135">SUM(D175+E175)</f>
        <v>0</v>
      </c>
      <c r="G175" s="104"/>
      <c r="H175" s="17"/>
      <c r="I175" s="17"/>
      <c r="J175" s="68">
        <f t="shared" ref="J175" si="136">SUM(H175+I175)</f>
        <v>0</v>
      </c>
      <c r="K175" s="104"/>
      <c r="L175" s="18"/>
      <c r="M175" s="17"/>
      <c r="N175" s="68">
        <f t="shared" ref="N175" si="137">SUM(L175+M175)</f>
        <v>0</v>
      </c>
      <c r="O175" s="104"/>
      <c r="P175" s="17"/>
      <c r="Q175" s="17"/>
      <c r="R175" s="68">
        <f t="shared" ref="R175" si="138">SUM(P175+Q175)</f>
        <v>0</v>
      </c>
      <c r="S175" s="104"/>
    </row>
    <row r="176" spans="2:19" ht="18" customHeight="1" x14ac:dyDescent="0.25">
      <c r="B176" s="10">
        <v>6601</v>
      </c>
      <c r="C176" s="14" t="s">
        <v>175</v>
      </c>
      <c r="D176" s="17"/>
      <c r="E176" s="17"/>
      <c r="F176" s="68">
        <f>SUM(D176+E176)</f>
        <v>0</v>
      </c>
      <c r="G176" s="104"/>
      <c r="H176" s="17"/>
      <c r="I176" s="17"/>
      <c r="J176" s="68">
        <f>SUM(H176+I176)</f>
        <v>0</v>
      </c>
      <c r="K176" s="104"/>
      <c r="L176" s="17"/>
      <c r="M176" s="17"/>
      <c r="N176" s="68">
        <f>SUM(L176+M176)</f>
        <v>0</v>
      </c>
      <c r="O176" s="104"/>
      <c r="P176" s="17"/>
      <c r="Q176" s="17"/>
      <c r="R176" s="68">
        <f>SUM(P176+Q176)</f>
        <v>0</v>
      </c>
      <c r="S176" s="104"/>
    </row>
    <row r="177" spans="2:19" s="9" customFormat="1" ht="18" customHeight="1" x14ac:dyDescent="0.25">
      <c r="B177" s="10">
        <v>6610</v>
      </c>
      <c r="C177" s="14" t="s">
        <v>176</v>
      </c>
      <c r="D177" s="17"/>
      <c r="E177" s="17"/>
      <c r="F177" s="68">
        <f>SUM(D177+E177)</f>
        <v>0</v>
      </c>
      <c r="G177" s="104"/>
      <c r="H177" s="17"/>
      <c r="I177" s="17"/>
      <c r="J177" s="68">
        <f>SUM(H177+I177)</f>
        <v>0</v>
      </c>
      <c r="K177" s="104"/>
      <c r="L177" s="17"/>
      <c r="M177" s="17"/>
      <c r="N177" s="68">
        <f>SUM(L177+M177)</f>
        <v>0</v>
      </c>
      <c r="O177" s="104"/>
      <c r="P177" s="17"/>
      <c r="Q177" s="17"/>
      <c r="R177" s="68">
        <f>SUM(P177+Q177)</f>
        <v>0</v>
      </c>
      <c r="S177" s="104"/>
    </row>
    <row r="178" spans="2:19" ht="18" customHeight="1" x14ac:dyDescent="0.25">
      <c r="B178" s="10">
        <v>6620</v>
      </c>
      <c r="C178" s="14" t="s">
        <v>177</v>
      </c>
      <c r="D178" s="17"/>
      <c r="E178" s="17"/>
      <c r="F178" s="68">
        <f>SUM(D178+E178)</f>
        <v>0</v>
      </c>
      <c r="G178" s="104"/>
      <c r="H178" s="17"/>
      <c r="I178" s="17"/>
      <c r="J178" s="68">
        <f>SUM(H178+I178)</f>
        <v>0</v>
      </c>
      <c r="K178" s="104"/>
      <c r="L178" s="17"/>
      <c r="M178" s="17"/>
      <c r="N178" s="68">
        <f>SUM(L178+M178)</f>
        <v>0</v>
      </c>
      <c r="O178" s="104"/>
      <c r="P178" s="17"/>
      <c r="Q178" s="17"/>
      <c r="R178" s="68">
        <f>SUM(P178+Q178)</f>
        <v>0</v>
      </c>
      <c r="S178" s="104"/>
    </row>
    <row r="179" spans="2:19" s="9" customFormat="1" ht="15.75" customHeight="1" thickBot="1" x14ac:dyDescent="0.3">
      <c r="B179" s="10">
        <v>6690</v>
      </c>
      <c r="C179" s="14" t="s">
        <v>178</v>
      </c>
      <c r="D179" s="17"/>
      <c r="E179" s="17"/>
      <c r="F179" s="68">
        <f>SUM(D179+E179)</f>
        <v>0</v>
      </c>
      <c r="G179" s="104"/>
      <c r="H179" s="17"/>
      <c r="I179" s="17"/>
      <c r="J179" s="68">
        <f>SUM(H179+I179)</f>
        <v>0</v>
      </c>
      <c r="K179" s="104"/>
      <c r="L179" s="17"/>
      <c r="M179" s="17"/>
      <c r="N179" s="68">
        <f>SUM(L179+M179)</f>
        <v>0</v>
      </c>
      <c r="O179" s="104"/>
      <c r="P179" s="17"/>
      <c r="Q179" s="17"/>
      <c r="R179" s="68">
        <f>SUM(P179+Q179)</f>
        <v>0</v>
      </c>
      <c r="S179" s="104"/>
    </row>
    <row r="180" spans="2:19" s="9" customFormat="1" ht="22.5" customHeight="1" thickBot="1" x14ac:dyDescent="0.3">
      <c r="B180" s="132">
        <v>67</v>
      </c>
      <c r="C180" s="133" t="s">
        <v>179</v>
      </c>
      <c r="D180" s="134">
        <f>SUM(D181:D187)</f>
        <v>0</v>
      </c>
      <c r="E180" s="134">
        <f t="shared" ref="E180:F180" si="139">SUM(E181:E187)</f>
        <v>0</v>
      </c>
      <c r="F180" s="134">
        <f t="shared" si="139"/>
        <v>0</v>
      </c>
      <c r="G180" s="135"/>
      <c r="H180" s="134">
        <f t="shared" ref="H180:R180" si="140">SUM(H181:H187)</f>
        <v>0</v>
      </c>
      <c r="I180" s="134">
        <f t="shared" si="140"/>
        <v>0</v>
      </c>
      <c r="J180" s="134">
        <f t="shared" si="140"/>
        <v>0</v>
      </c>
      <c r="K180" s="135"/>
      <c r="L180" s="134">
        <f t="shared" si="140"/>
        <v>0</v>
      </c>
      <c r="M180" s="134">
        <f t="shared" si="140"/>
        <v>0</v>
      </c>
      <c r="N180" s="134">
        <f t="shared" si="140"/>
        <v>0</v>
      </c>
      <c r="O180" s="135"/>
      <c r="P180" s="134">
        <f t="shared" si="140"/>
        <v>0</v>
      </c>
      <c r="Q180" s="134">
        <f t="shared" si="140"/>
        <v>0</v>
      </c>
      <c r="R180" s="134">
        <f t="shared" si="140"/>
        <v>0</v>
      </c>
      <c r="S180" s="135"/>
    </row>
    <row r="181" spans="2:19" s="9" customFormat="1" ht="18" customHeight="1" x14ac:dyDescent="0.25">
      <c r="B181" s="10">
        <v>6700</v>
      </c>
      <c r="C181" s="11" t="s">
        <v>180</v>
      </c>
      <c r="D181" s="17"/>
      <c r="E181" s="17"/>
      <c r="F181" s="68">
        <f t="shared" ref="F181:F187" si="141">SUM(D181+E181)</f>
        <v>0</v>
      </c>
      <c r="G181" s="104"/>
      <c r="H181" s="17"/>
      <c r="I181" s="17"/>
      <c r="J181" s="68">
        <f t="shared" ref="J181:J187" si="142">SUM(H181+I181)</f>
        <v>0</v>
      </c>
      <c r="K181" s="104"/>
      <c r="L181" s="18"/>
      <c r="M181" s="17"/>
      <c r="N181" s="68">
        <f t="shared" ref="N181:N187" si="143">SUM(L181+M181)</f>
        <v>0</v>
      </c>
      <c r="O181" s="104"/>
      <c r="P181" s="17"/>
      <c r="Q181" s="17"/>
      <c r="R181" s="68">
        <f t="shared" ref="R181:R187" si="144">SUM(P181+Q181)</f>
        <v>0</v>
      </c>
      <c r="S181" s="104"/>
    </row>
    <row r="182" spans="2:19" ht="18" customHeight="1" x14ac:dyDescent="0.25">
      <c r="B182" s="10">
        <v>6710</v>
      </c>
      <c r="C182" s="14" t="s">
        <v>181</v>
      </c>
      <c r="D182" s="17"/>
      <c r="E182" s="17"/>
      <c r="F182" s="68">
        <f t="shared" si="141"/>
        <v>0</v>
      </c>
      <c r="G182" s="104"/>
      <c r="H182" s="17"/>
      <c r="I182" s="17"/>
      <c r="J182" s="68">
        <f t="shared" si="142"/>
        <v>0</v>
      </c>
      <c r="K182" s="104"/>
      <c r="L182" s="17"/>
      <c r="M182" s="17"/>
      <c r="N182" s="68">
        <f t="shared" si="143"/>
        <v>0</v>
      </c>
      <c r="O182" s="104"/>
      <c r="P182" s="17"/>
      <c r="Q182" s="17"/>
      <c r="R182" s="68">
        <f t="shared" si="144"/>
        <v>0</v>
      </c>
      <c r="S182" s="104"/>
    </row>
    <row r="183" spans="2:19" s="9" customFormat="1" ht="18" customHeight="1" x14ac:dyDescent="0.25">
      <c r="B183" s="10">
        <v>6720</v>
      </c>
      <c r="C183" s="14" t="s">
        <v>182</v>
      </c>
      <c r="D183" s="17"/>
      <c r="E183" s="17"/>
      <c r="F183" s="68">
        <f t="shared" si="141"/>
        <v>0</v>
      </c>
      <c r="G183" s="104"/>
      <c r="H183" s="17"/>
      <c r="I183" s="17"/>
      <c r="J183" s="68">
        <f t="shared" si="142"/>
        <v>0</v>
      </c>
      <c r="K183" s="104"/>
      <c r="L183" s="17"/>
      <c r="M183" s="17"/>
      <c r="N183" s="68">
        <f t="shared" si="143"/>
        <v>0</v>
      </c>
      <c r="O183" s="104"/>
      <c r="P183" s="17"/>
      <c r="Q183" s="17"/>
      <c r="R183" s="68">
        <f t="shared" si="144"/>
        <v>0</v>
      </c>
      <c r="S183" s="104"/>
    </row>
    <row r="184" spans="2:19" ht="18" customHeight="1" x14ac:dyDescent="0.25">
      <c r="B184" s="10">
        <v>6730</v>
      </c>
      <c r="C184" s="14" t="s">
        <v>183</v>
      </c>
      <c r="D184" s="17"/>
      <c r="E184" s="17"/>
      <c r="F184" s="68">
        <f t="shared" si="141"/>
        <v>0</v>
      </c>
      <c r="G184" s="104"/>
      <c r="H184" s="17"/>
      <c r="I184" s="17"/>
      <c r="J184" s="68">
        <f t="shared" si="142"/>
        <v>0</v>
      </c>
      <c r="K184" s="104"/>
      <c r="L184" s="17"/>
      <c r="M184" s="17"/>
      <c r="N184" s="68">
        <f t="shared" si="143"/>
        <v>0</v>
      </c>
      <c r="O184" s="104"/>
      <c r="P184" s="17"/>
      <c r="Q184" s="17"/>
      <c r="R184" s="68">
        <f t="shared" si="144"/>
        <v>0</v>
      </c>
      <c r="S184" s="104"/>
    </row>
    <row r="185" spans="2:19" s="9" customFormat="1" ht="18" customHeight="1" x14ac:dyDescent="0.25">
      <c r="B185" s="10">
        <v>6740</v>
      </c>
      <c r="C185" s="14" t="s">
        <v>184</v>
      </c>
      <c r="D185" s="17"/>
      <c r="E185" s="17"/>
      <c r="F185" s="68">
        <f t="shared" si="141"/>
        <v>0</v>
      </c>
      <c r="G185" s="104"/>
      <c r="H185" s="17"/>
      <c r="I185" s="17"/>
      <c r="J185" s="68">
        <f t="shared" si="142"/>
        <v>0</v>
      </c>
      <c r="K185" s="104"/>
      <c r="L185" s="17"/>
      <c r="M185" s="17"/>
      <c r="N185" s="68">
        <f t="shared" si="143"/>
        <v>0</v>
      </c>
      <c r="O185" s="104"/>
      <c r="P185" s="17"/>
      <c r="Q185" s="17"/>
      <c r="R185" s="68">
        <f t="shared" si="144"/>
        <v>0</v>
      </c>
      <c r="S185" s="104"/>
    </row>
    <row r="186" spans="2:19" ht="18" customHeight="1" x14ac:dyDescent="0.25">
      <c r="B186" s="10">
        <v>6750</v>
      </c>
      <c r="C186" s="14" t="s">
        <v>185</v>
      </c>
      <c r="D186" s="17"/>
      <c r="E186" s="17"/>
      <c r="F186" s="68">
        <f t="shared" si="141"/>
        <v>0</v>
      </c>
      <c r="G186" s="104"/>
      <c r="H186" s="17"/>
      <c r="I186" s="17"/>
      <c r="J186" s="68">
        <f t="shared" si="142"/>
        <v>0</v>
      </c>
      <c r="K186" s="104"/>
      <c r="L186" s="17"/>
      <c r="M186" s="17"/>
      <c r="N186" s="68">
        <f t="shared" si="143"/>
        <v>0</v>
      </c>
      <c r="O186" s="104"/>
      <c r="P186" s="17"/>
      <c r="Q186" s="17"/>
      <c r="R186" s="68">
        <f t="shared" si="144"/>
        <v>0</v>
      </c>
      <c r="S186" s="104"/>
    </row>
    <row r="187" spans="2:19" s="9" customFormat="1" ht="18" customHeight="1" thickBot="1" x14ac:dyDescent="0.3">
      <c r="B187" s="10">
        <v>6790</v>
      </c>
      <c r="C187" s="14" t="s">
        <v>186</v>
      </c>
      <c r="D187" s="17"/>
      <c r="E187" s="17"/>
      <c r="F187" s="68">
        <f t="shared" si="141"/>
        <v>0</v>
      </c>
      <c r="G187" s="104"/>
      <c r="H187" s="17"/>
      <c r="I187" s="17"/>
      <c r="J187" s="68">
        <f t="shared" si="142"/>
        <v>0</v>
      </c>
      <c r="K187" s="104"/>
      <c r="L187" s="17"/>
      <c r="M187" s="17"/>
      <c r="N187" s="68">
        <f t="shared" si="143"/>
        <v>0</v>
      </c>
      <c r="O187" s="104"/>
      <c r="P187" s="17"/>
      <c r="Q187" s="17"/>
      <c r="R187" s="68">
        <f t="shared" si="144"/>
        <v>0</v>
      </c>
      <c r="S187" s="104"/>
    </row>
    <row r="188" spans="2:19" s="9" customFormat="1" ht="22.5" customHeight="1" thickBot="1" x14ac:dyDescent="0.3">
      <c r="B188" s="132">
        <v>68</v>
      </c>
      <c r="C188" s="133" t="s">
        <v>187</v>
      </c>
      <c r="D188" s="134">
        <f>SUM(D189:D193)</f>
        <v>0</v>
      </c>
      <c r="E188" s="134">
        <f t="shared" ref="E188:F188" si="145">SUM(E189:E193)</f>
        <v>0</v>
      </c>
      <c r="F188" s="134">
        <f t="shared" si="145"/>
        <v>0</v>
      </c>
      <c r="G188" s="135"/>
      <c r="H188" s="134">
        <f t="shared" ref="H188:R188" si="146">SUM(H189:H193)</f>
        <v>0</v>
      </c>
      <c r="I188" s="134">
        <f t="shared" si="146"/>
        <v>0</v>
      </c>
      <c r="J188" s="134">
        <f t="shared" si="146"/>
        <v>0</v>
      </c>
      <c r="K188" s="135"/>
      <c r="L188" s="134">
        <f t="shared" si="146"/>
        <v>0</v>
      </c>
      <c r="M188" s="134">
        <f t="shared" si="146"/>
        <v>0</v>
      </c>
      <c r="N188" s="134">
        <f t="shared" si="146"/>
        <v>0</v>
      </c>
      <c r="O188" s="135"/>
      <c r="P188" s="134">
        <f t="shared" si="146"/>
        <v>0</v>
      </c>
      <c r="Q188" s="134">
        <f t="shared" si="146"/>
        <v>0</v>
      </c>
      <c r="R188" s="134">
        <f t="shared" si="146"/>
        <v>0</v>
      </c>
      <c r="S188" s="135"/>
    </row>
    <row r="189" spans="2:19" s="9" customFormat="1" ht="18" customHeight="1" x14ac:dyDescent="0.25">
      <c r="B189" s="10">
        <v>6800</v>
      </c>
      <c r="C189" s="11" t="s">
        <v>188</v>
      </c>
      <c r="D189" s="17"/>
      <c r="E189" s="17"/>
      <c r="F189" s="68">
        <f>SUM(D189+E189)</f>
        <v>0</v>
      </c>
      <c r="G189" s="104"/>
      <c r="H189" s="17"/>
      <c r="I189" s="17"/>
      <c r="J189" s="68">
        <f>SUM(H189+I189)</f>
        <v>0</v>
      </c>
      <c r="K189" s="104"/>
      <c r="L189" s="18"/>
      <c r="M189" s="17"/>
      <c r="N189" s="68">
        <f>SUM(L189+M189)</f>
        <v>0</v>
      </c>
      <c r="O189" s="104"/>
      <c r="P189" s="17"/>
      <c r="Q189" s="17"/>
      <c r="R189" s="68">
        <f>SUM(P189+Q189)</f>
        <v>0</v>
      </c>
      <c r="S189" s="104"/>
    </row>
    <row r="190" spans="2:19" ht="18" customHeight="1" x14ac:dyDescent="0.25">
      <c r="B190" s="10">
        <v>6820</v>
      </c>
      <c r="C190" s="14" t="s">
        <v>189</v>
      </c>
      <c r="D190" s="17"/>
      <c r="E190" s="17"/>
      <c r="F190" s="68">
        <f>SUM(D190+E190)</f>
        <v>0</v>
      </c>
      <c r="G190" s="104"/>
      <c r="H190" s="17"/>
      <c r="I190" s="17"/>
      <c r="J190" s="68">
        <f>SUM(H190+I190)</f>
        <v>0</v>
      </c>
      <c r="K190" s="104"/>
      <c r="L190" s="17"/>
      <c r="M190" s="17"/>
      <c r="N190" s="68">
        <f>SUM(L190+M190)</f>
        <v>0</v>
      </c>
      <c r="O190" s="104"/>
      <c r="P190" s="17"/>
      <c r="Q190" s="17"/>
      <c r="R190" s="68">
        <f>SUM(P190+Q190)</f>
        <v>0</v>
      </c>
      <c r="S190" s="104"/>
    </row>
    <row r="191" spans="2:19" s="9" customFormat="1" ht="18" customHeight="1" x14ac:dyDescent="0.25">
      <c r="B191" s="10">
        <v>6850</v>
      </c>
      <c r="C191" s="14" t="s">
        <v>190</v>
      </c>
      <c r="D191" s="17"/>
      <c r="E191" s="17"/>
      <c r="F191" s="68">
        <f>SUM(D191+E191)</f>
        <v>0</v>
      </c>
      <c r="G191" s="104"/>
      <c r="H191" s="17"/>
      <c r="I191" s="17"/>
      <c r="J191" s="68">
        <f>SUM(H191+I191)</f>
        <v>0</v>
      </c>
      <c r="K191" s="104"/>
      <c r="L191" s="17"/>
      <c r="M191" s="17"/>
      <c r="N191" s="68">
        <f>SUM(L191+M191)</f>
        <v>0</v>
      </c>
      <c r="O191" s="104"/>
      <c r="P191" s="17"/>
      <c r="Q191" s="17"/>
      <c r="R191" s="68">
        <f>SUM(P191+Q191)</f>
        <v>0</v>
      </c>
      <c r="S191" s="104"/>
    </row>
    <row r="192" spans="2:19" ht="18" customHeight="1" x14ac:dyDescent="0.25">
      <c r="B192" s="10">
        <v>6860</v>
      </c>
      <c r="C192" s="14" t="s">
        <v>191</v>
      </c>
      <c r="D192" s="17"/>
      <c r="E192" s="17"/>
      <c r="F192" s="68">
        <f>SUM(D192+E192)</f>
        <v>0</v>
      </c>
      <c r="G192" s="104"/>
      <c r="H192" s="17"/>
      <c r="I192" s="17"/>
      <c r="J192" s="68">
        <f>SUM(H192+I192)</f>
        <v>0</v>
      </c>
      <c r="K192" s="104"/>
      <c r="L192" s="17"/>
      <c r="M192" s="17"/>
      <c r="N192" s="68">
        <f>SUM(L192+M192)</f>
        <v>0</v>
      </c>
      <c r="O192" s="104"/>
      <c r="P192" s="17"/>
      <c r="Q192" s="17"/>
      <c r="R192" s="68">
        <f>SUM(P192+Q192)</f>
        <v>0</v>
      </c>
      <c r="S192" s="104"/>
    </row>
    <row r="193" spans="2:19" s="9" customFormat="1" ht="18" customHeight="1" thickBot="1" x14ac:dyDescent="0.3">
      <c r="B193" s="10">
        <v>6890</v>
      </c>
      <c r="C193" s="14" t="s">
        <v>192</v>
      </c>
      <c r="D193" s="17"/>
      <c r="E193" s="17"/>
      <c r="F193" s="68">
        <f>SUM(D193+E193)</f>
        <v>0</v>
      </c>
      <c r="G193" s="104"/>
      <c r="H193" s="17"/>
      <c r="I193" s="17"/>
      <c r="J193" s="68">
        <f>SUM(H193+I193)</f>
        <v>0</v>
      </c>
      <c r="K193" s="104"/>
      <c r="L193" s="17"/>
      <c r="M193" s="17"/>
      <c r="N193" s="68">
        <f>SUM(L193+M193)</f>
        <v>0</v>
      </c>
      <c r="O193" s="104"/>
      <c r="P193" s="17"/>
      <c r="Q193" s="17"/>
      <c r="R193" s="68">
        <f>SUM(P193+Q193)</f>
        <v>0</v>
      </c>
      <c r="S193" s="104"/>
    </row>
    <row r="194" spans="2:19" s="9" customFormat="1" ht="22.5" customHeight="1" thickBot="1" x14ac:dyDescent="0.3">
      <c r="B194" s="132">
        <v>69</v>
      </c>
      <c r="C194" s="133" t="s">
        <v>193</v>
      </c>
      <c r="D194" s="134">
        <f>SUM(D195:D198)</f>
        <v>0</v>
      </c>
      <c r="E194" s="134">
        <f t="shared" ref="E194:F194" si="147">SUM(E195:E198)</f>
        <v>0</v>
      </c>
      <c r="F194" s="134">
        <f t="shared" si="147"/>
        <v>0</v>
      </c>
      <c r="G194" s="135"/>
      <c r="H194" s="134">
        <f t="shared" ref="H194:R194" si="148">SUM(H195:H198)</f>
        <v>0</v>
      </c>
      <c r="I194" s="134">
        <f t="shared" si="148"/>
        <v>0</v>
      </c>
      <c r="J194" s="134">
        <f t="shared" si="148"/>
        <v>0</v>
      </c>
      <c r="K194" s="135"/>
      <c r="L194" s="134">
        <f t="shared" si="148"/>
        <v>0</v>
      </c>
      <c r="M194" s="134">
        <f t="shared" si="148"/>
        <v>0</v>
      </c>
      <c r="N194" s="134">
        <f t="shared" si="148"/>
        <v>0</v>
      </c>
      <c r="O194" s="135"/>
      <c r="P194" s="134">
        <f t="shared" si="148"/>
        <v>0</v>
      </c>
      <c r="Q194" s="134">
        <f t="shared" si="148"/>
        <v>0</v>
      </c>
      <c r="R194" s="134">
        <f t="shared" si="148"/>
        <v>0</v>
      </c>
      <c r="S194" s="135"/>
    </row>
    <row r="195" spans="2:19" s="9" customFormat="1" ht="18" customHeight="1" x14ac:dyDescent="0.25">
      <c r="B195" s="10">
        <v>6900</v>
      </c>
      <c r="C195" s="11" t="s">
        <v>194</v>
      </c>
      <c r="D195" s="17"/>
      <c r="E195" s="17"/>
      <c r="F195" s="68">
        <f>SUM(D195+E195)</f>
        <v>0</v>
      </c>
      <c r="G195" s="104"/>
      <c r="H195" s="17"/>
      <c r="I195" s="17"/>
      <c r="J195" s="68">
        <f>SUM(H195+I195)</f>
        <v>0</v>
      </c>
      <c r="K195" s="104"/>
      <c r="L195" s="18"/>
      <c r="M195" s="17"/>
      <c r="N195" s="68">
        <f>SUM(L195+M195)</f>
        <v>0</v>
      </c>
      <c r="O195" s="104"/>
      <c r="P195" s="17"/>
      <c r="Q195" s="17"/>
      <c r="R195" s="68">
        <f>SUM(P195+Q195)</f>
        <v>0</v>
      </c>
      <c r="S195" s="104"/>
    </row>
    <row r="196" spans="2:19" s="9" customFormat="1" ht="18" customHeight="1" x14ac:dyDescent="0.25">
      <c r="B196" s="10">
        <v>6910</v>
      </c>
      <c r="C196" s="14" t="s">
        <v>195</v>
      </c>
      <c r="D196" s="17"/>
      <c r="E196" s="17"/>
      <c r="F196" s="68">
        <f>SUM(D196+E196)</f>
        <v>0</v>
      </c>
      <c r="G196" s="104"/>
      <c r="H196" s="17"/>
      <c r="I196" s="17"/>
      <c r="J196" s="68">
        <f>SUM(H196+I196)</f>
        <v>0</v>
      </c>
      <c r="K196" s="104"/>
      <c r="L196" s="17"/>
      <c r="M196" s="17"/>
      <c r="N196" s="68">
        <f>SUM(L196+M196)</f>
        <v>0</v>
      </c>
      <c r="O196" s="104"/>
      <c r="P196" s="17"/>
      <c r="Q196" s="17"/>
      <c r="R196" s="68">
        <f>SUM(P196+Q196)</f>
        <v>0</v>
      </c>
      <c r="S196" s="104"/>
    </row>
    <row r="197" spans="2:19" s="9" customFormat="1" ht="18" customHeight="1" x14ac:dyDescent="0.25">
      <c r="B197" s="10">
        <v>6940</v>
      </c>
      <c r="C197" s="14" t="s">
        <v>196</v>
      </c>
      <c r="D197" s="17"/>
      <c r="E197" s="17"/>
      <c r="F197" s="68">
        <f>SUM(D197+E197)</f>
        <v>0</v>
      </c>
      <c r="G197" s="104"/>
      <c r="H197" s="17"/>
      <c r="I197" s="17"/>
      <c r="J197" s="68">
        <f>SUM(H197+I197)</f>
        <v>0</v>
      </c>
      <c r="K197" s="104"/>
      <c r="L197" s="17"/>
      <c r="M197" s="17"/>
      <c r="N197" s="68">
        <f>SUM(L197+M197)</f>
        <v>0</v>
      </c>
      <c r="O197" s="104"/>
      <c r="P197" s="17"/>
      <c r="Q197" s="17"/>
      <c r="R197" s="68">
        <f>SUM(P197+Q197)</f>
        <v>0</v>
      </c>
      <c r="S197" s="104"/>
    </row>
    <row r="198" spans="2:19" s="9" customFormat="1" ht="18" customHeight="1" thickBot="1" x14ac:dyDescent="0.3">
      <c r="B198" s="10">
        <v>6990</v>
      </c>
      <c r="C198" s="14" t="s">
        <v>197</v>
      </c>
      <c r="D198" s="17"/>
      <c r="E198" s="17"/>
      <c r="F198" s="68">
        <f>SUM(D198+E198)</f>
        <v>0</v>
      </c>
      <c r="G198" s="104"/>
      <c r="H198" s="17"/>
      <c r="I198" s="17"/>
      <c r="J198" s="68">
        <f>SUM(H198+I198)</f>
        <v>0</v>
      </c>
      <c r="K198" s="104"/>
      <c r="L198" s="17"/>
      <c r="M198" s="17"/>
      <c r="N198" s="68">
        <f>SUM(L198+M198)</f>
        <v>0</v>
      </c>
      <c r="O198" s="104"/>
      <c r="P198" s="17"/>
      <c r="Q198" s="17"/>
      <c r="R198" s="68">
        <f>SUM(P198+Q198)</f>
        <v>0</v>
      </c>
      <c r="S198" s="104"/>
    </row>
    <row r="199" spans="2:19" s="9" customFormat="1" ht="22.5" customHeight="1" thickBot="1" x14ac:dyDescent="0.3">
      <c r="B199" s="132">
        <v>70</v>
      </c>
      <c r="C199" s="133" t="s">
        <v>198</v>
      </c>
      <c r="D199" s="134">
        <f>SUM(D200:D206)</f>
        <v>0</v>
      </c>
      <c r="E199" s="134">
        <f t="shared" ref="E199:F199" si="149">SUM(E200:E206)</f>
        <v>0</v>
      </c>
      <c r="F199" s="134">
        <f t="shared" si="149"/>
        <v>0</v>
      </c>
      <c r="G199" s="135"/>
      <c r="H199" s="134">
        <f t="shared" ref="H199:R199" si="150">SUM(H200:H206)</f>
        <v>0</v>
      </c>
      <c r="I199" s="134">
        <f t="shared" si="150"/>
        <v>0</v>
      </c>
      <c r="J199" s="134">
        <f t="shared" si="150"/>
        <v>0</v>
      </c>
      <c r="K199" s="135"/>
      <c r="L199" s="134">
        <f t="shared" si="150"/>
        <v>0</v>
      </c>
      <c r="M199" s="134">
        <f t="shared" si="150"/>
        <v>0</v>
      </c>
      <c r="N199" s="134">
        <f t="shared" si="150"/>
        <v>0</v>
      </c>
      <c r="O199" s="135"/>
      <c r="P199" s="134">
        <f t="shared" si="150"/>
        <v>0</v>
      </c>
      <c r="Q199" s="134">
        <f t="shared" si="150"/>
        <v>0</v>
      </c>
      <c r="R199" s="134">
        <f t="shared" si="150"/>
        <v>0</v>
      </c>
      <c r="S199" s="135"/>
    </row>
    <row r="200" spans="2:19" s="9" customFormat="1" ht="18" customHeight="1" x14ac:dyDescent="0.25">
      <c r="B200" s="22">
        <v>7000</v>
      </c>
      <c r="C200" s="11" t="s">
        <v>199</v>
      </c>
      <c r="D200" s="18"/>
      <c r="E200" s="18"/>
      <c r="F200" s="68">
        <f t="shared" ref="F200:F206" si="151">SUM(D200+E200)</f>
        <v>0</v>
      </c>
      <c r="G200" s="107"/>
      <c r="H200" s="18"/>
      <c r="I200" s="18"/>
      <c r="J200" s="68">
        <f t="shared" ref="J200:J206" si="152">SUM(H200+I200)</f>
        <v>0</v>
      </c>
      <c r="K200" s="107"/>
      <c r="L200" s="18"/>
      <c r="M200" s="18"/>
      <c r="N200" s="68">
        <f t="shared" ref="N200:N206" si="153">SUM(L200+M200)</f>
        <v>0</v>
      </c>
      <c r="O200" s="107"/>
      <c r="P200" s="18"/>
      <c r="Q200" s="18"/>
      <c r="R200" s="68">
        <f t="shared" ref="R200:R206" si="154">SUM(P200+Q200)</f>
        <v>0</v>
      </c>
      <c r="S200" s="107"/>
    </row>
    <row r="201" spans="2:19" ht="18" customHeight="1" x14ac:dyDescent="0.25">
      <c r="B201" s="10">
        <v>7020</v>
      </c>
      <c r="C201" s="14" t="s">
        <v>136</v>
      </c>
      <c r="D201" s="17"/>
      <c r="E201" s="17"/>
      <c r="F201" s="68">
        <f t="shared" si="151"/>
        <v>0</v>
      </c>
      <c r="G201" s="104"/>
      <c r="H201" s="17"/>
      <c r="I201" s="17"/>
      <c r="J201" s="68">
        <f t="shared" si="152"/>
        <v>0</v>
      </c>
      <c r="K201" s="104"/>
      <c r="L201" s="17"/>
      <c r="M201" s="17"/>
      <c r="N201" s="68">
        <f t="shared" si="153"/>
        <v>0</v>
      </c>
      <c r="O201" s="104"/>
      <c r="P201" s="17"/>
      <c r="Q201" s="17"/>
      <c r="R201" s="68">
        <f t="shared" si="154"/>
        <v>0</v>
      </c>
      <c r="S201" s="104"/>
    </row>
    <row r="202" spans="2:19" s="9" customFormat="1" ht="18" customHeight="1" x14ac:dyDescent="0.25">
      <c r="B202" s="10">
        <v>7040</v>
      </c>
      <c r="C202" s="14" t="s">
        <v>200</v>
      </c>
      <c r="D202" s="17"/>
      <c r="E202" s="17"/>
      <c r="F202" s="68">
        <f t="shared" si="151"/>
        <v>0</v>
      </c>
      <c r="G202" s="104"/>
      <c r="H202" s="17"/>
      <c r="I202" s="17"/>
      <c r="J202" s="68">
        <f t="shared" si="152"/>
        <v>0</v>
      </c>
      <c r="K202" s="104"/>
      <c r="L202" s="17"/>
      <c r="M202" s="17"/>
      <c r="N202" s="68">
        <f t="shared" si="153"/>
        <v>0</v>
      </c>
      <c r="O202" s="104"/>
      <c r="P202" s="17"/>
      <c r="Q202" s="17"/>
      <c r="R202" s="68">
        <f t="shared" si="154"/>
        <v>0</v>
      </c>
      <c r="S202" s="104"/>
    </row>
    <row r="203" spans="2:19" ht="18" customHeight="1" x14ac:dyDescent="0.25">
      <c r="B203" s="10">
        <v>7070</v>
      </c>
      <c r="C203" s="14" t="s">
        <v>201</v>
      </c>
      <c r="D203" s="17"/>
      <c r="E203" s="17"/>
      <c r="F203" s="68">
        <f t="shared" si="151"/>
        <v>0</v>
      </c>
      <c r="G203" s="104"/>
      <c r="H203" s="17"/>
      <c r="I203" s="17"/>
      <c r="J203" s="68">
        <f t="shared" si="152"/>
        <v>0</v>
      </c>
      <c r="K203" s="104"/>
      <c r="L203" s="17"/>
      <c r="M203" s="17"/>
      <c r="N203" s="68">
        <f t="shared" si="153"/>
        <v>0</v>
      </c>
      <c r="O203" s="104"/>
      <c r="P203" s="17"/>
      <c r="Q203" s="17"/>
      <c r="R203" s="68">
        <f t="shared" si="154"/>
        <v>0</v>
      </c>
      <c r="S203" s="104"/>
    </row>
    <row r="204" spans="2:19" s="9" customFormat="1" ht="18" customHeight="1" x14ac:dyDescent="0.25">
      <c r="B204" s="10">
        <v>7071</v>
      </c>
      <c r="C204" s="14" t="s">
        <v>202</v>
      </c>
      <c r="D204" s="17"/>
      <c r="E204" s="17"/>
      <c r="F204" s="68">
        <f t="shared" si="151"/>
        <v>0</v>
      </c>
      <c r="G204" s="104"/>
      <c r="H204" s="17"/>
      <c r="I204" s="17"/>
      <c r="J204" s="68">
        <f t="shared" si="152"/>
        <v>0</v>
      </c>
      <c r="K204" s="104"/>
      <c r="L204" s="17"/>
      <c r="M204" s="17"/>
      <c r="N204" s="68">
        <f t="shared" si="153"/>
        <v>0</v>
      </c>
      <c r="O204" s="104"/>
      <c r="P204" s="17"/>
      <c r="Q204" s="17"/>
      <c r="R204" s="68">
        <f t="shared" si="154"/>
        <v>0</v>
      </c>
      <c r="S204" s="104"/>
    </row>
    <row r="205" spans="2:19" ht="18" customHeight="1" x14ac:dyDescent="0.25">
      <c r="B205" s="10">
        <v>7080</v>
      </c>
      <c r="C205" s="14" t="s">
        <v>203</v>
      </c>
      <c r="D205" s="17"/>
      <c r="E205" s="17"/>
      <c r="F205" s="68">
        <f t="shared" si="151"/>
        <v>0</v>
      </c>
      <c r="G205" s="104"/>
      <c r="H205" s="17"/>
      <c r="I205" s="17"/>
      <c r="J205" s="68">
        <f t="shared" si="152"/>
        <v>0</v>
      </c>
      <c r="K205" s="104"/>
      <c r="L205" s="17"/>
      <c r="M205" s="17"/>
      <c r="N205" s="68">
        <f t="shared" si="153"/>
        <v>0</v>
      </c>
      <c r="O205" s="104"/>
      <c r="P205" s="17"/>
      <c r="Q205" s="17"/>
      <c r="R205" s="68">
        <f t="shared" si="154"/>
        <v>0</v>
      </c>
      <c r="S205" s="104"/>
    </row>
    <row r="206" spans="2:19" s="9" customFormat="1" ht="18" customHeight="1" thickBot="1" x14ac:dyDescent="0.3">
      <c r="B206" s="23">
        <v>7090</v>
      </c>
      <c r="C206" s="15" t="s">
        <v>204</v>
      </c>
      <c r="D206" s="19"/>
      <c r="E206" s="19"/>
      <c r="F206" s="68">
        <f t="shared" si="151"/>
        <v>0</v>
      </c>
      <c r="G206" s="105"/>
      <c r="H206" s="19"/>
      <c r="I206" s="19"/>
      <c r="J206" s="68">
        <f t="shared" si="152"/>
        <v>0</v>
      </c>
      <c r="K206" s="105"/>
      <c r="L206" s="19"/>
      <c r="M206" s="19"/>
      <c r="N206" s="68">
        <f t="shared" si="153"/>
        <v>0</v>
      </c>
      <c r="O206" s="105"/>
      <c r="P206" s="19"/>
      <c r="Q206" s="19"/>
      <c r="R206" s="68">
        <f t="shared" si="154"/>
        <v>0</v>
      </c>
      <c r="S206" s="105"/>
    </row>
    <row r="207" spans="2:19" s="9" customFormat="1" ht="22.5" customHeight="1" thickBot="1" x14ac:dyDescent="0.3">
      <c r="B207" s="132">
        <v>71</v>
      </c>
      <c r="C207" s="133" t="s">
        <v>205</v>
      </c>
      <c r="D207" s="134">
        <f>SUM(D208:D215)</f>
        <v>0</v>
      </c>
      <c r="E207" s="134">
        <f t="shared" ref="E207:F207" si="155">SUM(E208:E215)</f>
        <v>0</v>
      </c>
      <c r="F207" s="134">
        <f t="shared" si="155"/>
        <v>0</v>
      </c>
      <c r="G207" s="135"/>
      <c r="H207" s="134">
        <f t="shared" ref="H207:R207" si="156">SUM(H208:H215)</f>
        <v>0</v>
      </c>
      <c r="I207" s="134">
        <f t="shared" si="156"/>
        <v>0</v>
      </c>
      <c r="J207" s="134">
        <f t="shared" si="156"/>
        <v>0</v>
      </c>
      <c r="K207" s="135"/>
      <c r="L207" s="134">
        <f t="shared" si="156"/>
        <v>0</v>
      </c>
      <c r="M207" s="134">
        <f t="shared" si="156"/>
        <v>0</v>
      </c>
      <c r="N207" s="134">
        <f t="shared" si="156"/>
        <v>0</v>
      </c>
      <c r="O207" s="135"/>
      <c r="P207" s="134">
        <f t="shared" si="156"/>
        <v>0</v>
      </c>
      <c r="Q207" s="134">
        <f t="shared" si="156"/>
        <v>0</v>
      </c>
      <c r="R207" s="134">
        <f t="shared" si="156"/>
        <v>0</v>
      </c>
      <c r="S207" s="135"/>
    </row>
    <row r="208" spans="2:19" s="9" customFormat="1" ht="18" customHeight="1" x14ac:dyDescent="0.25">
      <c r="B208" s="10">
        <v>7100</v>
      </c>
      <c r="C208" s="11" t="s">
        <v>206</v>
      </c>
      <c r="D208" s="17"/>
      <c r="E208" s="17"/>
      <c r="F208" s="68">
        <f t="shared" ref="F208:F215" si="157">SUM(D208+E208)</f>
        <v>0</v>
      </c>
      <c r="G208" s="104"/>
      <c r="H208" s="17"/>
      <c r="I208" s="17"/>
      <c r="J208" s="68">
        <f t="shared" ref="J208:J215" si="158">SUM(H208+I208)</f>
        <v>0</v>
      </c>
      <c r="K208" s="104"/>
      <c r="L208" s="18"/>
      <c r="M208" s="17"/>
      <c r="N208" s="68">
        <f t="shared" ref="N208:N215" si="159">SUM(L208+M208)</f>
        <v>0</v>
      </c>
      <c r="O208" s="104"/>
      <c r="P208" s="17"/>
      <c r="Q208" s="17"/>
      <c r="R208" s="68">
        <f t="shared" ref="R208:R215" si="160">SUM(P208+Q208)</f>
        <v>0</v>
      </c>
      <c r="S208" s="104"/>
    </row>
    <row r="209" spans="2:19" ht="18" customHeight="1" x14ac:dyDescent="0.25">
      <c r="B209" s="10">
        <v>7110</v>
      </c>
      <c r="C209" s="14" t="s">
        <v>207</v>
      </c>
      <c r="D209" s="17"/>
      <c r="E209" s="17"/>
      <c r="F209" s="68">
        <f t="shared" si="157"/>
        <v>0</v>
      </c>
      <c r="G209" s="104"/>
      <c r="H209" s="17"/>
      <c r="I209" s="17"/>
      <c r="J209" s="68">
        <f t="shared" si="158"/>
        <v>0</v>
      </c>
      <c r="K209" s="104"/>
      <c r="L209" s="17"/>
      <c r="M209" s="17"/>
      <c r="N209" s="68">
        <f t="shared" si="159"/>
        <v>0</v>
      </c>
      <c r="O209" s="104"/>
      <c r="P209" s="17"/>
      <c r="Q209" s="17"/>
      <c r="R209" s="68">
        <f t="shared" si="160"/>
        <v>0</v>
      </c>
      <c r="S209" s="104"/>
    </row>
    <row r="210" spans="2:19" s="9" customFormat="1" ht="18" customHeight="1" x14ac:dyDescent="0.25">
      <c r="B210" s="10">
        <v>7130</v>
      </c>
      <c r="C210" s="14" t="s">
        <v>208</v>
      </c>
      <c r="D210" s="17"/>
      <c r="E210" s="17"/>
      <c r="F210" s="68">
        <f t="shared" si="157"/>
        <v>0</v>
      </c>
      <c r="G210" s="104"/>
      <c r="H210" s="17"/>
      <c r="I210" s="17"/>
      <c r="J210" s="68">
        <f t="shared" si="158"/>
        <v>0</v>
      </c>
      <c r="K210" s="104"/>
      <c r="L210" s="17"/>
      <c r="M210" s="17"/>
      <c r="N210" s="68">
        <f t="shared" si="159"/>
        <v>0</v>
      </c>
      <c r="O210" s="104"/>
      <c r="P210" s="17"/>
      <c r="Q210" s="17"/>
      <c r="R210" s="68">
        <f t="shared" si="160"/>
        <v>0</v>
      </c>
      <c r="S210" s="104"/>
    </row>
    <row r="211" spans="2:19" ht="18" customHeight="1" x14ac:dyDescent="0.25">
      <c r="B211" s="10">
        <v>7140</v>
      </c>
      <c r="C211" s="14" t="s">
        <v>209</v>
      </c>
      <c r="D211" s="17"/>
      <c r="E211" s="17"/>
      <c r="F211" s="68">
        <f t="shared" si="157"/>
        <v>0</v>
      </c>
      <c r="G211" s="104"/>
      <c r="H211" s="17"/>
      <c r="I211" s="17"/>
      <c r="J211" s="68">
        <f t="shared" si="158"/>
        <v>0</v>
      </c>
      <c r="K211" s="104"/>
      <c r="L211" s="17"/>
      <c r="M211" s="17"/>
      <c r="N211" s="68">
        <f t="shared" si="159"/>
        <v>0</v>
      </c>
      <c r="O211" s="104"/>
      <c r="P211" s="17"/>
      <c r="Q211" s="17"/>
      <c r="R211" s="68">
        <f t="shared" si="160"/>
        <v>0</v>
      </c>
      <c r="S211" s="104"/>
    </row>
    <row r="212" spans="2:19" s="9" customFormat="1" ht="18" customHeight="1" x14ac:dyDescent="0.25">
      <c r="B212" s="10">
        <v>7150</v>
      </c>
      <c r="C212" s="14" t="s">
        <v>210</v>
      </c>
      <c r="D212" s="17"/>
      <c r="E212" s="17"/>
      <c r="F212" s="68">
        <f t="shared" si="157"/>
        <v>0</v>
      </c>
      <c r="G212" s="104"/>
      <c r="H212" s="17"/>
      <c r="I212" s="17"/>
      <c r="J212" s="68">
        <f t="shared" si="158"/>
        <v>0</v>
      </c>
      <c r="K212" s="104"/>
      <c r="L212" s="17"/>
      <c r="M212" s="17"/>
      <c r="N212" s="68">
        <f t="shared" si="159"/>
        <v>0</v>
      </c>
      <c r="O212" s="104"/>
      <c r="P212" s="17"/>
      <c r="Q212" s="17"/>
      <c r="R212" s="68">
        <f t="shared" si="160"/>
        <v>0</v>
      </c>
      <c r="S212" s="104"/>
    </row>
    <row r="213" spans="2:19" s="9" customFormat="1" ht="18" customHeight="1" x14ac:dyDescent="0.25">
      <c r="B213" s="10">
        <v>7160</v>
      </c>
      <c r="C213" s="14" t="s">
        <v>211</v>
      </c>
      <c r="D213" s="17"/>
      <c r="E213" s="17"/>
      <c r="F213" s="68">
        <f t="shared" si="157"/>
        <v>0</v>
      </c>
      <c r="G213" s="104"/>
      <c r="H213" s="17"/>
      <c r="I213" s="17"/>
      <c r="J213" s="68">
        <f t="shared" si="158"/>
        <v>0</v>
      </c>
      <c r="K213" s="104"/>
      <c r="L213" s="17"/>
      <c r="M213" s="17"/>
      <c r="N213" s="68">
        <f t="shared" si="159"/>
        <v>0</v>
      </c>
      <c r="O213" s="104"/>
      <c r="P213" s="17"/>
      <c r="Q213" s="17"/>
      <c r="R213" s="68">
        <f t="shared" si="160"/>
        <v>0</v>
      </c>
      <c r="S213" s="104"/>
    </row>
    <row r="214" spans="2:19" ht="18" customHeight="1" x14ac:dyDescent="0.25">
      <c r="B214" s="10">
        <v>7180</v>
      </c>
      <c r="C214" s="14" t="s">
        <v>212</v>
      </c>
      <c r="D214" s="17"/>
      <c r="E214" s="17"/>
      <c r="F214" s="68">
        <f t="shared" si="157"/>
        <v>0</v>
      </c>
      <c r="G214" s="104"/>
      <c r="H214" s="17"/>
      <c r="I214" s="17"/>
      <c r="J214" s="68">
        <f t="shared" si="158"/>
        <v>0</v>
      </c>
      <c r="K214" s="104"/>
      <c r="L214" s="17"/>
      <c r="M214" s="17"/>
      <c r="N214" s="68">
        <f t="shared" si="159"/>
        <v>0</v>
      </c>
      <c r="O214" s="104"/>
      <c r="P214" s="17"/>
      <c r="Q214" s="17"/>
      <c r="R214" s="68">
        <f t="shared" si="160"/>
        <v>0</v>
      </c>
      <c r="S214" s="104"/>
    </row>
    <row r="215" spans="2:19" s="9" customFormat="1" ht="18" customHeight="1" thickBot="1" x14ac:dyDescent="0.3">
      <c r="B215" s="10">
        <v>7190</v>
      </c>
      <c r="C215" s="14" t="s">
        <v>213</v>
      </c>
      <c r="D215" s="17"/>
      <c r="E215" s="17"/>
      <c r="F215" s="68">
        <f t="shared" si="157"/>
        <v>0</v>
      </c>
      <c r="G215" s="104"/>
      <c r="H215" s="17"/>
      <c r="I215" s="17"/>
      <c r="J215" s="68">
        <f t="shared" si="158"/>
        <v>0</v>
      </c>
      <c r="K215" s="104"/>
      <c r="L215" s="17"/>
      <c r="M215" s="17"/>
      <c r="N215" s="68">
        <f t="shared" si="159"/>
        <v>0</v>
      </c>
      <c r="O215" s="104"/>
      <c r="P215" s="17"/>
      <c r="Q215" s="17"/>
      <c r="R215" s="68">
        <f t="shared" si="160"/>
        <v>0</v>
      </c>
      <c r="S215" s="104"/>
    </row>
    <row r="216" spans="2:19" s="9" customFormat="1" ht="22.5" customHeight="1" thickBot="1" x14ac:dyDescent="0.3">
      <c r="B216" s="132">
        <v>73</v>
      </c>
      <c r="C216" s="133" t="s">
        <v>214</v>
      </c>
      <c r="D216" s="134">
        <f>SUM(D217:D226)</f>
        <v>0</v>
      </c>
      <c r="E216" s="134">
        <f t="shared" ref="E216:F216" si="161">SUM(E217:E226)</f>
        <v>0</v>
      </c>
      <c r="F216" s="134">
        <f t="shared" si="161"/>
        <v>0</v>
      </c>
      <c r="G216" s="135"/>
      <c r="H216" s="134">
        <f t="shared" ref="H216:R216" si="162">SUM(H217:H226)</f>
        <v>0</v>
      </c>
      <c r="I216" s="134">
        <f t="shared" si="162"/>
        <v>0</v>
      </c>
      <c r="J216" s="134">
        <f t="shared" si="162"/>
        <v>0</v>
      </c>
      <c r="K216" s="135"/>
      <c r="L216" s="134">
        <f t="shared" si="162"/>
        <v>0</v>
      </c>
      <c r="M216" s="134">
        <f t="shared" si="162"/>
        <v>0</v>
      </c>
      <c r="N216" s="134">
        <f t="shared" si="162"/>
        <v>0</v>
      </c>
      <c r="O216" s="135"/>
      <c r="P216" s="134">
        <f t="shared" si="162"/>
        <v>0</v>
      </c>
      <c r="Q216" s="134">
        <f t="shared" si="162"/>
        <v>0</v>
      </c>
      <c r="R216" s="134">
        <f t="shared" si="162"/>
        <v>0</v>
      </c>
      <c r="S216" s="135"/>
    </row>
    <row r="217" spans="2:19" s="9" customFormat="1" ht="18" customHeight="1" x14ac:dyDescent="0.25">
      <c r="B217" s="10">
        <v>7300</v>
      </c>
      <c r="C217" s="11" t="s">
        <v>215</v>
      </c>
      <c r="D217" s="17"/>
      <c r="E217" s="17"/>
      <c r="F217" s="68">
        <f t="shared" ref="F217:F224" si="163">SUM(D217+E217)</f>
        <v>0</v>
      </c>
      <c r="G217" s="104"/>
      <c r="H217" s="17"/>
      <c r="I217" s="17"/>
      <c r="J217" s="68">
        <f t="shared" ref="J217:J224" si="164">SUM(H217+I217)</f>
        <v>0</v>
      </c>
      <c r="K217" s="104"/>
      <c r="L217" s="18"/>
      <c r="M217" s="17"/>
      <c r="N217" s="68">
        <f t="shared" ref="N217:N224" si="165">SUM(L217+M217)</f>
        <v>0</v>
      </c>
      <c r="O217" s="104"/>
      <c r="P217" s="17"/>
      <c r="Q217" s="17"/>
      <c r="R217" s="68">
        <f t="shared" ref="R217:R224" si="166">SUM(P217+Q217)</f>
        <v>0</v>
      </c>
      <c r="S217" s="104"/>
    </row>
    <row r="218" spans="2:19" s="9" customFormat="1" ht="18" customHeight="1" x14ac:dyDescent="0.25">
      <c r="B218" s="10">
        <v>7305</v>
      </c>
      <c r="C218" s="14" t="s">
        <v>55</v>
      </c>
      <c r="D218" s="17"/>
      <c r="E218" s="17"/>
      <c r="F218" s="68">
        <f t="shared" si="163"/>
        <v>0</v>
      </c>
      <c r="G218" s="104"/>
      <c r="H218" s="17"/>
      <c r="I218" s="17"/>
      <c r="J218" s="68">
        <f t="shared" si="164"/>
        <v>0</v>
      </c>
      <c r="K218" s="104"/>
      <c r="L218" s="17"/>
      <c r="M218" s="17"/>
      <c r="N218" s="68">
        <f t="shared" si="165"/>
        <v>0</v>
      </c>
      <c r="O218" s="104"/>
      <c r="P218" s="17"/>
      <c r="Q218" s="17"/>
      <c r="R218" s="68">
        <f t="shared" si="166"/>
        <v>0</v>
      </c>
      <c r="S218" s="104"/>
    </row>
    <row r="219" spans="2:19" s="9" customFormat="1" ht="18" customHeight="1" x14ac:dyDescent="0.25">
      <c r="B219" s="10">
        <v>7310</v>
      </c>
      <c r="C219" s="14" t="s">
        <v>216</v>
      </c>
      <c r="D219" s="17"/>
      <c r="E219" s="17"/>
      <c r="F219" s="68">
        <f t="shared" si="163"/>
        <v>0</v>
      </c>
      <c r="G219" s="104"/>
      <c r="H219" s="17"/>
      <c r="I219" s="17"/>
      <c r="J219" s="68">
        <f t="shared" si="164"/>
        <v>0</v>
      </c>
      <c r="K219" s="104"/>
      <c r="L219" s="17"/>
      <c r="M219" s="17"/>
      <c r="N219" s="68">
        <f t="shared" si="165"/>
        <v>0</v>
      </c>
      <c r="O219" s="104"/>
      <c r="P219" s="17"/>
      <c r="Q219" s="17"/>
      <c r="R219" s="68">
        <f t="shared" si="166"/>
        <v>0</v>
      </c>
      <c r="S219" s="104"/>
    </row>
    <row r="220" spans="2:19" s="9" customFormat="1" ht="18" customHeight="1" x14ac:dyDescent="0.25">
      <c r="B220" s="10">
        <v>7320</v>
      </c>
      <c r="C220" s="14" t="s">
        <v>217</v>
      </c>
      <c r="D220" s="17"/>
      <c r="E220" s="17"/>
      <c r="F220" s="68">
        <f t="shared" si="163"/>
        <v>0</v>
      </c>
      <c r="G220" s="104"/>
      <c r="H220" s="17"/>
      <c r="I220" s="17"/>
      <c r="J220" s="68">
        <f t="shared" si="164"/>
        <v>0</v>
      </c>
      <c r="K220" s="104"/>
      <c r="L220" s="17"/>
      <c r="M220" s="17"/>
      <c r="N220" s="68">
        <f t="shared" si="165"/>
        <v>0</v>
      </c>
      <c r="O220" s="104"/>
      <c r="P220" s="17"/>
      <c r="Q220" s="17"/>
      <c r="R220" s="68">
        <f t="shared" si="166"/>
        <v>0</v>
      </c>
      <c r="S220" s="104"/>
    </row>
    <row r="221" spans="2:19" s="9" customFormat="1" ht="18" customHeight="1" x14ac:dyDescent="0.25">
      <c r="B221" s="10">
        <v>7330</v>
      </c>
      <c r="C221" s="14" t="s">
        <v>218</v>
      </c>
      <c r="D221" s="17"/>
      <c r="E221" s="17"/>
      <c r="F221" s="68">
        <f t="shared" si="163"/>
        <v>0</v>
      </c>
      <c r="G221" s="104"/>
      <c r="H221" s="17"/>
      <c r="I221" s="17"/>
      <c r="J221" s="68">
        <f t="shared" si="164"/>
        <v>0</v>
      </c>
      <c r="K221" s="104"/>
      <c r="L221" s="17"/>
      <c r="M221" s="17"/>
      <c r="N221" s="68">
        <f t="shared" si="165"/>
        <v>0</v>
      </c>
      <c r="O221" s="104"/>
      <c r="P221" s="17"/>
      <c r="Q221" s="17"/>
      <c r="R221" s="68">
        <f t="shared" si="166"/>
        <v>0</v>
      </c>
      <c r="S221" s="104"/>
    </row>
    <row r="222" spans="2:19" s="9" customFormat="1" ht="18" customHeight="1" x14ac:dyDescent="0.25">
      <c r="B222" s="10">
        <v>7340</v>
      </c>
      <c r="C222" s="14" t="s">
        <v>219</v>
      </c>
      <c r="D222" s="17"/>
      <c r="E222" s="17"/>
      <c r="F222" s="68">
        <f t="shared" si="163"/>
        <v>0</v>
      </c>
      <c r="G222" s="104"/>
      <c r="H222" s="17"/>
      <c r="I222" s="17"/>
      <c r="J222" s="68">
        <f t="shared" si="164"/>
        <v>0</v>
      </c>
      <c r="K222" s="104"/>
      <c r="L222" s="17"/>
      <c r="M222" s="17"/>
      <c r="N222" s="68">
        <f t="shared" si="165"/>
        <v>0</v>
      </c>
      <c r="O222" s="104"/>
      <c r="P222" s="17"/>
      <c r="Q222" s="17"/>
      <c r="R222" s="68">
        <f t="shared" si="166"/>
        <v>0</v>
      </c>
      <c r="S222" s="104"/>
    </row>
    <row r="223" spans="2:19" s="9" customFormat="1" ht="18" customHeight="1" x14ac:dyDescent="0.25">
      <c r="B223" s="10">
        <v>7350</v>
      </c>
      <c r="C223" s="14" t="s">
        <v>220</v>
      </c>
      <c r="D223" s="17"/>
      <c r="E223" s="17"/>
      <c r="F223" s="68">
        <f t="shared" si="163"/>
        <v>0</v>
      </c>
      <c r="G223" s="104"/>
      <c r="H223" s="17"/>
      <c r="I223" s="17"/>
      <c r="J223" s="68">
        <f t="shared" si="164"/>
        <v>0</v>
      </c>
      <c r="K223" s="104"/>
      <c r="L223" s="17"/>
      <c r="M223" s="17"/>
      <c r="N223" s="68">
        <f t="shared" si="165"/>
        <v>0</v>
      </c>
      <c r="O223" s="104"/>
      <c r="P223" s="17"/>
      <c r="Q223" s="17"/>
      <c r="R223" s="68">
        <f t="shared" si="166"/>
        <v>0</v>
      </c>
      <c r="S223" s="104"/>
    </row>
    <row r="224" spans="2:19" s="9" customFormat="1" ht="18" customHeight="1" x14ac:dyDescent="0.25">
      <c r="B224" s="10">
        <v>7370</v>
      </c>
      <c r="C224" s="14" t="s">
        <v>221</v>
      </c>
      <c r="D224" s="17"/>
      <c r="E224" s="17"/>
      <c r="F224" s="68">
        <f t="shared" si="163"/>
        <v>0</v>
      </c>
      <c r="G224" s="104"/>
      <c r="H224" s="17"/>
      <c r="I224" s="17"/>
      <c r="J224" s="68">
        <f t="shared" si="164"/>
        <v>0</v>
      </c>
      <c r="K224" s="104"/>
      <c r="L224" s="17"/>
      <c r="M224" s="17"/>
      <c r="N224" s="68">
        <f t="shared" si="165"/>
        <v>0</v>
      </c>
      <c r="O224" s="104"/>
      <c r="P224" s="17"/>
      <c r="Q224" s="17"/>
      <c r="R224" s="68">
        <f t="shared" si="166"/>
        <v>0</v>
      </c>
      <c r="S224" s="104"/>
    </row>
    <row r="225" spans="2:19" s="9" customFormat="1" ht="18" customHeight="1" x14ac:dyDescent="0.25">
      <c r="B225" s="10">
        <v>7380</v>
      </c>
      <c r="C225" s="14" t="s">
        <v>222</v>
      </c>
      <c r="D225" s="12"/>
      <c r="E225" s="12"/>
      <c r="F225" s="12"/>
      <c r="G225" s="103"/>
      <c r="H225" s="12"/>
      <c r="I225" s="12"/>
      <c r="J225" s="12"/>
      <c r="K225" s="103"/>
      <c r="L225" s="12"/>
      <c r="M225" s="12"/>
      <c r="N225" s="12"/>
      <c r="O225" s="103"/>
      <c r="P225" s="12"/>
      <c r="Q225" s="12"/>
      <c r="R225" s="12"/>
      <c r="S225" s="103"/>
    </row>
    <row r="226" spans="2:19" s="9" customFormat="1" ht="18" customHeight="1" thickBot="1" x14ac:dyDescent="0.3">
      <c r="B226" s="10">
        <v>7390</v>
      </c>
      <c r="C226" s="14" t="s">
        <v>223</v>
      </c>
      <c r="D226" s="17"/>
      <c r="E226" s="17"/>
      <c r="F226" s="68">
        <f>SUM(D226+E226)</f>
        <v>0</v>
      </c>
      <c r="G226" s="104"/>
      <c r="H226" s="17"/>
      <c r="I226" s="17"/>
      <c r="J226" s="68">
        <f>SUM(H226+I226)</f>
        <v>0</v>
      </c>
      <c r="K226" s="104"/>
      <c r="L226" s="17"/>
      <c r="M226" s="17"/>
      <c r="N226" s="68">
        <f>SUM(L226+M226)</f>
        <v>0</v>
      </c>
      <c r="O226" s="104"/>
      <c r="P226" s="17"/>
      <c r="Q226" s="17"/>
      <c r="R226" s="68">
        <f>SUM(P226+Q226)</f>
        <v>0</v>
      </c>
      <c r="S226" s="104"/>
    </row>
    <row r="227" spans="2:19" s="9" customFormat="1" ht="22.5" customHeight="1" thickBot="1" x14ac:dyDescent="0.3">
      <c r="B227" s="132">
        <v>74</v>
      </c>
      <c r="C227" s="133" t="s">
        <v>224</v>
      </c>
      <c r="D227" s="134">
        <f>SUM(D228:D231)</f>
        <v>0</v>
      </c>
      <c r="E227" s="134">
        <f t="shared" ref="E227:F227" si="167">SUM(E228:E231)</f>
        <v>0</v>
      </c>
      <c r="F227" s="134">
        <f t="shared" si="167"/>
        <v>0</v>
      </c>
      <c r="G227" s="135"/>
      <c r="H227" s="134">
        <f t="shared" ref="H227:Q227" si="168">SUM(H228:H231)</f>
        <v>0</v>
      </c>
      <c r="I227" s="134">
        <f t="shared" si="168"/>
        <v>0</v>
      </c>
      <c r="J227" s="134">
        <f t="shared" si="168"/>
        <v>0</v>
      </c>
      <c r="K227" s="135"/>
      <c r="L227" s="134">
        <f t="shared" si="168"/>
        <v>0</v>
      </c>
      <c r="M227" s="134">
        <f t="shared" si="168"/>
        <v>0</v>
      </c>
      <c r="N227" s="134">
        <f t="shared" si="168"/>
        <v>0</v>
      </c>
      <c r="O227" s="135"/>
      <c r="P227" s="134">
        <f t="shared" si="168"/>
        <v>0</v>
      </c>
      <c r="Q227" s="134">
        <f t="shared" si="168"/>
        <v>0</v>
      </c>
      <c r="R227" s="134">
        <f>SUM(R228:R231)</f>
        <v>0</v>
      </c>
      <c r="S227" s="135"/>
    </row>
    <row r="228" spans="2:19" s="9" customFormat="1" ht="18" customHeight="1" x14ac:dyDescent="0.25">
      <c r="B228" s="10">
        <v>7400</v>
      </c>
      <c r="C228" s="11" t="s">
        <v>225</v>
      </c>
      <c r="D228" s="17"/>
      <c r="E228" s="17"/>
      <c r="F228" s="68">
        <f>SUM(D228+E228)</f>
        <v>0</v>
      </c>
      <c r="G228" s="104"/>
      <c r="H228" s="17"/>
      <c r="I228" s="17"/>
      <c r="J228" s="68">
        <f>SUM(H228+I228)</f>
        <v>0</v>
      </c>
      <c r="K228" s="104"/>
      <c r="L228" s="18"/>
      <c r="M228" s="17"/>
      <c r="N228" s="68">
        <f>SUM(L228+M228)</f>
        <v>0</v>
      </c>
      <c r="O228" s="104"/>
      <c r="P228" s="17"/>
      <c r="Q228" s="17"/>
      <c r="R228" s="68">
        <f>SUM(P228+Q228)</f>
        <v>0</v>
      </c>
      <c r="S228" s="104"/>
    </row>
    <row r="229" spans="2:19" s="9" customFormat="1" ht="18" customHeight="1" x14ac:dyDescent="0.25">
      <c r="B229" s="10">
        <v>7410</v>
      </c>
      <c r="C229" s="14" t="s">
        <v>226</v>
      </c>
      <c r="D229" s="17"/>
      <c r="E229" s="17"/>
      <c r="F229" s="68">
        <f>SUM(D229+E229)</f>
        <v>0</v>
      </c>
      <c r="G229" s="104"/>
      <c r="H229" s="17"/>
      <c r="I229" s="17"/>
      <c r="J229" s="68">
        <f>SUM(H229+I229)</f>
        <v>0</v>
      </c>
      <c r="K229" s="104"/>
      <c r="L229" s="17"/>
      <c r="M229" s="17"/>
      <c r="N229" s="68">
        <f>SUM(L229+M229)</f>
        <v>0</v>
      </c>
      <c r="O229" s="104"/>
      <c r="P229" s="17"/>
      <c r="Q229" s="17"/>
      <c r="R229" s="68">
        <f>SUM(P229+Q229)</f>
        <v>0</v>
      </c>
      <c r="S229" s="104"/>
    </row>
    <row r="230" spans="2:19" s="9" customFormat="1" ht="18" customHeight="1" x14ac:dyDescent="0.25">
      <c r="B230" s="10">
        <v>7420</v>
      </c>
      <c r="C230" s="14" t="s">
        <v>227</v>
      </c>
      <c r="D230" s="17"/>
      <c r="E230" s="17"/>
      <c r="F230" s="68">
        <f>SUM(D230+E230)</f>
        <v>0</v>
      </c>
      <c r="G230" s="104"/>
      <c r="H230" s="17"/>
      <c r="I230" s="17"/>
      <c r="J230" s="68">
        <f>SUM(H230+I230)</f>
        <v>0</v>
      </c>
      <c r="K230" s="104"/>
      <c r="L230" s="17"/>
      <c r="M230" s="17"/>
      <c r="N230" s="68">
        <f>SUM(L230+M230)</f>
        <v>0</v>
      </c>
      <c r="O230" s="104"/>
      <c r="P230" s="17"/>
      <c r="Q230" s="17"/>
      <c r="R230" s="68">
        <f>SUM(P230+Q230)</f>
        <v>0</v>
      </c>
      <c r="S230" s="104"/>
    </row>
    <row r="231" spans="2:19" s="9" customFormat="1" ht="18" customHeight="1" thickBot="1" x14ac:dyDescent="0.3">
      <c r="B231" s="10">
        <v>7490</v>
      </c>
      <c r="C231" s="14" t="s">
        <v>197</v>
      </c>
      <c r="D231" s="17"/>
      <c r="E231" s="17"/>
      <c r="F231" s="68">
        <f>SUM(D231+E231)</f>
        <v>0</v>
      </c>
      <c r="G231" s="104"/>
      <c r="H231" s="17"/>
      <c r="I231" s="17"/>
      <c r="J231" s="68">
        <f>SUM(H231+I231)</f>
        <v>0</v>
      </c>
      <c r="K231" s="104"/>
      <c r="L231" s="17"/>
      <c r="M231" s="17"/>
      <c r="N231" s="68">
        <f>SUM(L231+M231)</f>
        <v>0</v>
      </c>
      <c r="O231" s="104"/>
      <c r="P231" s="17"/>
      <c r="Q231" s="17"/>
      <c r="R231" s="68">
        <f>SUM(P231+Q231)</f>
        <v>0</v>
      </c>
      <c r="S231" s="104"/>
    </row>
    <row r="232" spans="2:19" s="9" customFormat="1" ht="22.5" customHeight="1" thickBot="1" x14ac:dyDescent="0.3">
      <c r="B232" s="132">
        <v>75</v>
      </c>
      <c r="C232" s="133" t="s">
        <v>228</v>
      </c>
      <c r="D232" s="134">
        <f>SUM(D233:D238)</f>
        <v>0</v>
      </c>
      <c r="E232" s="134">
        <f t="shared" ref="E232:F232" si="169">SUM(E233:E238)</f>
        <v>0</v>
      </c>
      <c r="F232" s="134">
        <f t="shared" si="169"/>
        <v>0</v>
      </c>
      <c r="G232" s="135"/>
      <c r="H232" s="134">
        <f t="shared" ref="H232:R232" si="170">SUM(H233:H238)</f>
        <v>0</v>
      </c>
      <c r="I232" s="134">
        <f t="shared" si="170"/>
        <v>0</v>
      </c>
      <c r="J232" s="134">
        <f t="shared" si="170"/>
        <v>0</v>
      </c>
      <c r="K232" s="135"/>
      <c r="L232" s="134">
        <f t="shared" si="170"/>
        <v>0</v>
      </c>
      <c r="M232" s="134">
        <f t="shared" si="170"/>
        <v>0</v>
      </c>
      <c r="N232" s="134">
        <f t="shared" si="170"/>
        <v>0</v>
      </c>
      <c r="O232" s="135"/>
      <c r="P232" s="134">
        <f t="shared" si="170"/>
        <v>0</v>
      </c>
      <c r="Q232" s="134">
        <f t="shared" si="170"/>
        <v>0</v>
      </c>
      <c r="R232" s="134">
        <f t="shared" si="170"/>
        <v>0</v>
      </c>
      <c r="S232" s="135"/>
    </row>
    <row r="233" spans="2:19" s="9" customFormat="1" ht="18" customHeight="1" x14ac:dyDescent="0.25">
      <c r="B233" s="10">
        <v>7510</v>
      </c>
      <c r="C233" s="11" t="s">
        <v>229</v>
      </c>
      <c r="D233" s="17"/>
      <c r="E233" s="17"/>
      <c r="F233" s="68">
        <f t="shared" ref="F233:F238" si="171">SUM(D233+E233)</f>
        <v>0</v>
      </c>
      <c r="G233" s="104"/>
      <c r="H233" s="17"/>
      <c r="I233" s="17"/>
      <c r="J233" s="68">
        <f t="shared" ref="J233:J238" si="172">SUM(H233+I233)</f>
        <v>0</v>
      </c>
      <c r="K233" s="104"/>
      <c r="L233" s="18"/>
      <c r="M233" s="17"/>
      <c r="N233" s="68">
        <f t="shared" ref="N233:N238" si="173">SUM(L233+M233)</f>
        <v>0</v>
      </c>
      <c r="O233" s="104"/>
      <c r="P233" s="17"/>
      <c r="Q233" s="17"/>
      <c r="R233" s="68">
        <f t="shared" ref="R233:R238" si="174">SUM(P233+Q233)</f>
        <v>0</v>
      </c>
      <c r="S233" s="104"/>
    </row>
    <row r="234" spans="2:19" s="9" customFormat="1" ht="18" customHeight="1" x14ac:dyDescent="0.25">
      <c r="B234" s="10">
        <v>7520</v>
      </c>
      <c r="C234" s="14" t="s">
        <v>230</v>
      </c>
      <c r="D234" s="17"/>
      <c r="E234" s="17"/>
      <c r="F234" s="68">
        <f t="shared" si="171"/>
        <v>0</v>
      </c>
      <c r="G234" s="104"/>
      <c r="H234" s="17"/>
      <c r="I234" s="17"/>
      <c r="J234" s="68">
        <f t="shared" si="172"/>
        <v>0</v>
      </c>
      <c r="K234" s="104"/>
      <c r="L234" s="17"/>
      <c r="M234" s="17"/>
      <c r="N234" s="68">
        <f t="shared" si="173"/>
        <v>0</v>
      </c>
      <c r="O234" s="104"/>
      <c r="P234" s="17"/>
      <c r="Q234" s="17"/>
      <c r="R234" s="68">
        <f t="shared" si="174"/>
        <v>0</v>
      </c>
      <c r="S234" s="104"/>
    </row>
    <row r="235" spans="2:19" s="9" customFormat="1" ht="18" customHeight="1" x14ac:dyDescent="0.25">
      <c r="B235" s="10">
        <v>7530</v>
      </c>
      <c r="C235" s="14" t="s">
        <v>231</v>
      </c>
      <c r="D235" s="17"/>
      <c r="E235" s="17"/>
      <c r="F235" s="68">
        <f t="shared" si="171"/>
        <v>0</v>
      </c>
      <c r="G235" s="104"/>
      <c r="H235" s="17"/>
      <c r="I235" s="17"/>
      <c r="J235" s="68">
        <f t="shared" si="172"/>
        <v>0</v>
      </c>
      <c r="K235" s="104"/>
      <c r="L235" s="17"/>
      <c r="M235" s="17"/>
      <c r="N235" s="68">
        <f t="shared" si="173"/>
        <v>0</v>
      </c>
      <c r="O235" s="104"/>
      <c r="P235" s="17"/>
      <c r="Q235" s="17"/>
      <c r="R235" s="68">
        <f t="shared" si="174"/>
        <v>0</v>
      </c>
      <c r="S235" s="104"/>
    </row>
    <row r="236" spans="2:19" s="9" customFormat="1" ht="18" customHeight="1" x14ac:dyDescent="0.25">
      <c r="B236" s="10">
        <v>7540</v>
      </c>
      <c r="C236" s="14" t="s">
        <v>232</v>
      </c>
      <c r="D236" s="17"/>
      <c r="E236" s="17"/>
      <c r="F236" s="68">
        <f t="shared" si="171"/>
        <v>0</v>
      </c>
      <c r="G236" s="104"/>
      <c r="H236" s="17"/>
      <c r="I236" s="17"/>
      <c r="J236" s="68">
        <f t="shared" si="172"/>
        <v>0</v>
      </c>
      <c r="K236" s="104"/>
      <c r="L236" s="17"/>
      <c r="M236" s="17"/>
      <c r="N236" s="68">
        <f t="shared" si="173"/>
        <v>0</v>
      </c>
      <c r="O236" s="104"/>
      <c r="P236" s="17"/>
      <c r="Q236" s="17"/>
      <c r="R236" s="68">
        <f t="shared" si="174"/>
        <v>0</v>
      </c>
      <c r="S236" s="104"/>
    </row>
    <row r="237" spans="2:19" s="9" customFormat="1" ht="18" customHeight="1" x14ac:dyDescent="0.25">
      <c r="B237" s="10">
        <v>7550</v>
      </c>
      <c r="C237" s="14" t="s">
        <v>233</v>
      </c>
      <c r="D237" s="17"/>
      <c r="E237" s="17"/>
      <c r="F237" s="68">
        <f t="shared" si="171"/>
        <v>0</v>
      </c>
      <c r="G237" s="104"/>
      <c r="H237" s="17"/>
      <c r="I237" s="17"/>
      <c r="J237" s="68">
        <f t="shared" si="172"/>
        <v>0</v>
      </c>
      <c r="K237" s="104"/>
      <c r="L237" s="17"/>
      <c r="M237" s="17"/>
      <c r="N237" s="68">
        <f t="shared" si="173"/>
        <v>0</v>
      </c>
      <c r="O237" s="104"/>
      <c r="P237" s="17"/>
      <c r="Q237" s="17"/>
      <c r="R237" s="68">
        <f t="shared" si="174"/>
        <v>0</v>
      </c>
      <c r="S237" s="104"/>
    </row>
    <row r="238" spans="2:19" s="9" customFormat="1" ht="18" customHeight="1" thickBot="1" x14ac:dyDescent="0.3">
      <c r="B238" s="10">
        <v>7560</v>
      </c>
      <c r="C238" s="14" t="s">
        <v>234</v>
      </c>
      <c r="D238" s="17"/>
      <c r="E238" s="17"/>
      <c r="F238" s="68">
        <f t="shared" si="171"/>
        <v>0</v>
      </c>
      <c r="G238" s="104"/>
      <c r="H238" s="17"/>
      <c r="I238" s="17"/>
      <c r="J238" s="68">
        <f t="shared" si="172"/>
        <v>0</v>
      </c>
      <c r="K238" s="104"/>
      <c r="L238" s="17"/>
      <c r="M238" s="17"/>
      <c r="N238" s="68">
        <f t="shared" si="173"/>
        <v>0</v>
      </c>
      <c r="O238" s="104"/>
      <c r="P238" s="17"/>
      <c r="Q238" s="17"/>
      <c r="R238" s="68">
        <f t="shared" si="174"/>
        <v>0</v>
      </c>
      <c r="S238" s="104"/>
    </row>
    <row r="239" spans="2:19" s="9" customFormat="1" ht="22.5" customHeight="1" thickBot="1" x14ac:dyDescent="0.3">
      <c r="B239" s="132">
        <v>77</v>
      </c>
      <c r="C239" s="133" t="s">
        <v>235</v>
      </c>
      <c r="D239" s="134">
        <f>SUM(D240:D246)</f>
        <v>0</v>
      </c>
      <c r="E239" s="134">
        <f t="shared" ref="E239:F239" si="175">SUM(E240:E246)</f>
        <v>0</v>
      </c>
      <c r="F239" s="134">
        <f t="shared" si="175"/>
        <v>0</v>
      </c>
      <c r="G239" s="135"/>
      <c r="H239" s="134">
        <f t="shared" ref="H239:R239" si="176">SUM(H240:H246)</f>
        <v>0</v>
      </c>
      <c r="I239" s="134">
        <f t="shared" si="176"/>
        <v>0</v>
      </c>
      <c r="J239" s="134">
        <f t="shared" si="176"/>
        <v>0</v>
      </c>
      <c r="K239" s="135"/>
      <c r="L239" s="134">
        <f t="shared" si="176"/>
        <v>0</v>
      </c>
      <c r="M239" s="134">
        <f t="shared" si="176"/>
        <v>0</v>
      </c>
      <c r="N239" s="134">
        <f t="shared" si="176"/>
        <v>0</v>
      </c>
      <c r="O239" s="135"/>
      <c r="P239" s="134">
        <f t="shared" si="176"/>
        <v>0</v>
      </c>
      <c r="Q239" s="134">
        <f t="shared" si="176"/>
        <v>0</v>
      </c>
      <c r="R239" s="134">
        <f t="shared" si="176"/>
        <v>0</v>
      </c>
      <c r="S239" s="135"/>
    </row>
    <row r="240" spans="2:19" s="9" customFormat="1" ht="18" customHeight="1" x14ac:dyDescent="0.25">
      <c r="B240" s="10">
        <v>7710</v>
      </c>
      <c r="C240" s="11" t="s">
        <v>236</v>
      </c>
      <c r="D240" s="17"/>
      <c r="E240" s="17"/>
      <c r="F240" s="68">
        <f t="shared" ref="F240:F246" si="177">SUM(D240+E240)</f>
        <v>0</v>
      </c>
      <c r="G240" s="104"/>
      <c r="H240" s="17"/>
      <c r="I240" s="17"/>
      <c r="J240" s="68">
        <f t="shared" ref="J240:J245" si="178">SUM(H240+I240)</f>
        <v>0</v>
      </c>
      <c r="K240" s="104"/>
      <c r="L240" s="18"/>
      <c r="M240" s="17"/>
      <c r="N240" s="68">
        <f t="shared" ref="N240:N245" si="179">SUM(L240+M240)</f>
        <v>0</v>
      </c>
      <c r="O240" s="104"/>
      <c r="P240" s="17"/>
      <c r="Q240" s="17"/>
      <c r="R240" s="68">
        <f t="shared" ref="R240:R245" si="180">SUM(P240+Q240)</f>
        <v>0</v>
      </c>
      <c r="S240" s="104"/>
    </row>
    <row r="241" spans="2:19" s="9" customFormat="1" ht="18" customHeight="1" x14ac:dyDescent="0.25">
      <c r="B241" s="10">
        <v>7720</v>
      </c>
      <c r="C241" s="14" t="s">
        <v>237</v>
      </c>
      <c r="D241" s="17"/>
      <c r="E241" s="17"/>
      <c r="F241" s="68">
        <f t="shared" si="177"/>
        <v>0</v>
      </c>
      <c r="G241" s="104"/>
      <c r="H241" s="17"/>
      <c r="I241" s="17"/>
      <c r="J241" s="68">
        <f t="shared" si="178"/>
        <v>0</v>
      </c>
      <c r="K241" s="104"/>
      <c r="L241" s="17"/>
      <c r="M241" s="17"/>
      <c r="N241" s="68">
        <f t="shared" si="179"/>
        <v>0</v>
      </c>
      <c r="O241" s="104"/>
      <c r="P241" s="17"/>
      <c r="Q241" s="17"/>
      <c r="R241" s="68">
        <f t="shared" si="180"/>
        <v>0</v>
      </c>
      <c r="S241" s="104"/>
    </row>
    <row r="242" spans="2:19" s="9" customFormat="1" ht="18" customHeight="1" x14ac:dyDescent="0.25">
      <c r="B242" s="10">
        <v>7730</v>
      </c>
      <c r="C242" s="14" t="s">
        <v>238</v>
      </c>
      <c r="D242" s="17"/>
      <c r="E242" s="17"/>
      <c r="F242" s="68">
        <f t="shared" si="177"/>
        <v>0</v>
      </c>
      <c r="G242" s="104"/>
      <c r="H242" s="17"/>
      <c r="I242" s="17"/>
      <c r="J242" s="68">
        <f t="shared" si="178"/>
        <v>0</v>
      </c>
      <c r="K242" s="104"/>
      <c r="L242" s="17"/>
      <c r="M242" s="17"/>
      <c r="N242" s="68">
        <f t="shared" si="179"/>
        <v>0</v>
      </c>
      <c r="O242" s="104"/>
      <c r="P242" s="17"/>
      <c r="Q242" s="17"/>
      <c r="R242" s="68">
        <f t="shared" si="180"/>
        <v>0</v>
      </c>
      <c r="S242" s="104"/>
    </row>
    <row r="243" spans="2:19" s="9" customFormat="1" ht="18" customHeight="1" x14ac:dyDescent="0.25">
      <c r="B243" s="10">
        <v>7750</v>
      </c>
      <c r="C243" s="14" t="s">
        <v>239</v>
      </c>
      <c r="D243" s="17"/>
      <c r="E243" s="17"/>
      <c r="F243" s="68">
        <f t="shared" si="177"/>
        <v>0</v>
      </c>
      <c r="G243" s="104"/>
      <c r="H243" s="17"/>
      <c r="I243" s="17"/>
      <c r="J243" s="68">
        <f t="shared" si="178"/>
        <v>0</v>
      </c>
      <c r="K243" s="104"/>
      <c r="L243" s="17"/>
      <c r="M243" s="17"/>
      <c r="N243" s="68">
        <f t="shared" si="179"/>
        <v>0</v>
      </c>
      <c r="O243" s="104"/>
      <c r="P243" s="17"/>
      <c r="Q243" s="17"/>
      <c r="R243" s="68">
        <f t="shared" si="180"/>
        <v>0</v>
      </c>
      <c r="S243" s="104"/>
    </row>
    <row r="244" spans="2:19" s="9" customFormat="1" ht="18" customHeight="1" x14ac:dyDescent="0.25">
      <c r="B244" s="10">
        <v>7770</v>
      </c>
      <c r="C244" s="14" t="s">
        <v>240</v>
      </c>
      <c r="D244" s="17"/>
      <c r="E244" s="17"/>
      <c r="F244" s="68">
        <f t="shared" si="177"/>
        <v>0</v>
      </c>
      <c r="G244" s="104"/>
      <c r="H244" s="17"/>
      <c r="I244" s="17"/>
      <c r="J244" s="68">
        <f t="shared" si="178"/>
        <v>0</v>
      </c>
      <c r="K244" s="104"/>
      <c r="L244" s="17"/>
      <c r="M244" s="17"/>
      <c r="N244" s="68">
        <f t="shared" si="179"/>
        <v>0</v>
      </c>
      <c r="O244" s="104"/>
      <c r="P244" s="17"/>
      <c r="Q244" s="17"/>
      <c r="R244" s="68">
        <f t="shared" si="180"/>
        <v>0</v>
      </c>
      <c r="S244" s="104"/>
    </row>
    <row r="245" spans="2:19" s="9" customFormat="1" ht="18" customHeight="1" x14ac:dyDescent="0.25">
      <c r="B245" s="10">
        <v>7790</v>
      </c>
      <c r="C245" s="14" t="s">
        <v>241</v>
      </c>
      <c r="D245" s="17"/>
      <c r="E245" s="17"/>
      <c r="F245" s="68">
        <f t="shared" si="177"/>
        <v>0</v>
      </c>
      <c r="G245" s="104"/>
      <c r="H245" s="17"/>
      <c r="I245" s="17"/>
      <c r="J245" s="68">
        <f t="shared" si="178"/>
        <v>0</v>
      </c>
      <c r="K245" s="104"/>
      <c r="L245" s="17"/>
      <c r="M245" s="17"/>
      <c r="N245" s="68">
        <f t="shared" si="179"/>
        <v>0</v>
      </c>
      <c r="O245" s="104"/>
      <c r="P245" s="17"/>
      <c r="Q245" s="17"/>
      <c r="R245" s="68">
        <f t="shared" si="180"/>
        <v>0</v>
      </c>
      <c r="S245" s="104"/>
    </row>
    <row r="246" spans="2:19" s="9" customFormat="1" ht="18" customHeight="1" thickBot="1" x14ac:dyDescent="0.3">
      <c r="B246" s="10">
        <v>7791</v>
      </c>
      <c r="C246" s="14" t="s">
        <v>318</v>
      </c>
      <c r="D246" s="17"/>
      <c r="E246" s="17"/>
      <c r="F246" s="68">
        <f t="shared" si="177"/>
        <v>0</v>
      </c>
      <c r="G246" s="104">
        <v>19</v>
      </c>
      <c r="H246" s="12"/>
      <c r="I246" s="12"/>
      <c r="J246" s="12"/>
      <c r="K246" s="104">
        <v>19</v>
      </c>
      <c r="L246" s="12"/>
      <c r="M246" s="12"/>
      <c r="N246" s="12"/>
      <c r="O246" s="104">
        <v>19</v>
      </c>
      <c r="P246" s="12"/>
      <c r="Q246" s="12"/>
      <c r="R246" s="12"/>
      <c r="S246" s="104">
        <v>19</v>
      </c>
    </row>
    <row r="247" spans="2:19" s="9" customFormat="1" ht="22.5" customHeight="1" thickBot="1" x14ac:dyDescent="0.3">
      <c r="B247" s="132">
        <v>78</v>
      </c>
      <c r="C247" s="133" t="s">
        <v>242</v>
      </c>
      <c r="D247" s="134">
        <f>SUM(D248:D251)</f>
        <v>0</v>
      </c>
      <c r="E247" s="134">
        <f t="shared" ref="E247:F247" si="181">SUM(E248:E251)</f>
        <v>0</v>
      </c>
      <c r="F247" s="134">
        <f t="shared" si="181"/>
        <v>0</v>
      </c>
      <c r="G247" s="135"/>
      <c r="H247" s="134">
        <f t="shared" ref="H247:R247" si="182">SUM(H248:H251)</f>
        <v>0</v>
      </c>
      <c r="I247" s="134">
        <f t="shared" si="182"/>
        <v>0</v>
      </c>
      <c r="J247" s="134">
        <f t="shared" si="182"/>
        <v>0</v>
      </c>
      <c r="K247" s="135"/>
      <c r="L247" s="134">
        <f t="shared" si="182"/>
        <v>0</v>
      </c>
      <c r="M247" s="134">
        <f t="shared" si="182"/>
        <v>0</v>
      </c>
      <c r="N247" s="134">
        <f t="shared" si="182"/>
        <v>0</v>
      </c>
      <c r="O247" s="135"/>
      <c r="P247" s="134">
        <f t="shared" si="182"/>
        <v>0</v>
      </c>
      <c r="Q247" s="134">
        <f t="shared" si="182"/>
        <v>0</v>
      </c>
      <c r="R247" s="134">
        <f t="shared" si="182"/>
        <v>0</v>
      </c>
      <c r="S247" s="135"/>
    </row>
    <row r="248" spans="2:19" s="9" customFormat="1" ht="18" customHeight="1" x14ac:dyDescent="0.25">
      <c r="B248" s="10">
        <v>7870</v>
      </c>
      <c r="C248" s="11" t="s">
        <v>243</v>
      </c>
      <c r="D248" s="12"/>
      <c r="E248" s="12"/>
      <c r="F248" s="12"/>
      <c r="G248" s="103"/>
      <c r="H248" s="12"/>
      <c r="I248" s="12"/>
      <c r="J248" s="12"/>
      <c r="K248" s="103"/>
      <c r="L248" s="13"/>
      <c r="M248" s="12"/>
      <c r="N248" s="12"/>
      <c r="O248" s="103"/>
      <c r="P248" s="12"/>
      <c r="Q248" s="12"/>
      <c r="R248" s="12"/>
      <c r="S248" s="103"/>
    </row>
    <row r="249" spans="2:19" s="9" customFormat="1" ht="18" customHeight="1" x14ac:dyDescent="0.25">
      <c r="B249" s="10">
        <v>7879</v>
      </c>
      <c r="C249" s="14" t="s">
        <v>244</v>
      </c>
      <c r="D249" s="12"/>
      <c r="E249" s="12"/>
      <c r="F249" s="12"/>
      <c r="G249" s="103"/>
      <c r="H249" s="12"/>
      <c r="I249" s="12"/>
      <c r="J249" s="12"/>
      <c r="K249" s="103"/>
      <c r="L249" s="12"/>
      <c r="M249" s="12"/>
      <c r="N249" s="12"/>
      <c r="O249" s="103"/>
      <c r="P249" s="12"/>
      <c r="Q249" s="12"/>
      <c r="R249" s="12"/>
      <c r="S249" s="103"/>
    </row>
    <row r="250" spans="2:19" s="9" customFormat="1" ht="18" customHeight="1" x14ac:dyDescent="0.25">
      <c r="B250" s="10">
        <v>7880</v>
      </c>
      <c r="C250" s="14" t="s">
        <v>245</v>
      </c>
      <c r="D250" s="12"/>
      <c r="E250" s="12"/>
      <c r="F250" s="12"/>
      <c r="G250" s="103"/>
      <c r="H250" s="12"/>
      <c r="I250" s="12"/>
      <c r="J250" s="12"/>
      <c r="K250" s="103"/>
      <c r="L250" s="12"/>
      <c r="M250" s="12"/>
      <c r="N250" s="12"/>
      <c r="O250" s="103"/>
      <c r="P250" s="12"/>
      <c r="Q250" s="12"/>
      <c r="R250" s="12"/>
      <c r="S250" s="103"/>
    </row>
    <row r="251" spans="2:19" s="9" customFormat="1" ht="18" customHeight="1" thickBot="1" x14ac:dyDescent="0.3">
      <c r="B251" s="10">
        <v>7890</v>
      </c>
      <c r="C251" s="14" t="s">
        <v>246</v>
      </c>
      <c r="D251" s="17"/>
      <c r="E251" s="17"/>
      <c r="F251" s="68">
        <f>SUM(D251+E251)</f>
        <v>0</v>
      </c>
      <c r="G251" s="104"/>
      <c r="H251" s="17"/>
      <c r="I251" s="17"/>
      <c r="J251" s="68">
        <f>SUM(H251+I251)</f>
        <v>0</v>
      </c>
      <c r="K251" s="104"/>
      <c r="L251" s="17"/>
      <c r="M251" s="17"/>
      <c r="N251" s="68">
        <f>SUM(L251+M251)</f>
        <v>0</v>
      </c>
      <c r="O251" s="104"/>
      <c r="P251" s="17"/>
      <c r="Q251" s="17"/>
      <c r="R251" s="68">
        <f>SUM(P251+Q251)</f>
        <v>0</v>
      </c>
      <c r="S251" s="104"/>
    </row>
    <row r="252" spans="2:19" s="9" customFormat="1" ht="22.5" customHeight="1" thickBot="1" x14ac:dyDescent="0.3">
      <c r="B252" s="51"/>
      <c r="C252" s="137" t="s">
        <v>247</v>
      </c>
      <c r="D252" s="138">
        <f>SUM(D61+D64+D69+D75+D88+D98+D103+D107+D111+D120+D131+D137+D142+D152+D157+D174+D180+D188+D194+D199+D207+D216+D227+D232+D239+D247)</f>
        <v>0</v>
      </c>
      <c r="E252" s="138">
        <f t="shared" ref="E252:F252" si="183">SUM(E61+E64+E69+E75+E88+E98+E103+E107+E111+E120+E131+E137+E142+E152+E157+E174+E180+E188+E194+E199+E207+E216+E227+E232+E239+E247)</f>
        <v>0</v>
      </c>
      <c r="F252" s="138">
        <f t="shared" si="183"/>
        <v>0</v>
      </c>
      <c r="G252" s="139"/>
      <c r="H252" s="138">
        <f t="shared" ref="H252:N252" si="184">SUM(H61+H64+H69+H75+H88+H98+H103+H107+H111+H120+H131+H137+H142+H152+H157+H174+H180+H188+H194+H199+H207+H216+H227+H232+H239+H247)</f>
        <v>0</v>
      </c>
      <c r="I252" s="138">
        <f t="shared" si="184"/>
        <v>0</v>
      </c>
      <c r="J252" s="138">
        <f t="shared" si="184"/>
        <v>0</v>
      </c>
      <c r="K252" s="139"/>
      <c r="L252" s="138">
        <f t="shared" si="184"/>
        <v>0</v>
      </c>
      <c r="M252" s="138">
        <f t="shared" si="184"/>
        <v>0</v>
      </c>
      <c r="N252" s="138">
        <f t="shared" si="184"/>
        <v>0</v>
      </c>
      <c r="O252" s="139"/>
      <c r="P252" s="138">
        <f t="shared" ref="P252:R252" si="185">SUM(P61+P64+P69+P75+P88+P98+P103+P107+P111+P120+P131+P137+P142+P152+P157+P174+P180+P188+P194+P199+P207+P216+P227+P232+P239+P247)</f>
        <v>0</v>
      </c>
      <c r="Q252" s="138">
        <f t="shared" si="185"/>
        <v>0</v>
      </c>
      <c r="R252" s="138">
        <f t="shared" si="185"/>
        <v>0</v>
      </c>
      <c r="S252" s="139"/>
    </row>
    <row r="253" spans="2:19" s="9" customFormat="1" ht="24" customHeight="1" thickBot="1" x14ac:dyDescent="0.3">
      <c r="B253" s="51"/>
      <c r="C253" s="54" t="s">
        <v>248</v>
      </c>
      <c r="D253" s="21">
        <f>D60-D252</f>
        <v>0</v>
      </c>
      <c r="E253" s="21">
        <f t="shared" ref="E253:F253" si="186">E60-E252</f>
        <v>0</v>
      </c>
      <c r="F253" s="21">
        <f t="shared" si="186"/>
        <v>0</v>
      </c>
      <c r="G253" s="20"/>
      <c r="H253" s="21">
        <f t="shared" ref="H253:N253" si="187">H60-H252</f>
        <v>0</v>
      </c>
      <c r="I253" s="21">
        <f t="shared" si="187"/>
        <v>0</v>
      </c>
      <c r="J253" s="21">
        <f t="shared" si="187"/>
        <v>0</v>
      </c>
      <c r="K253" s="20"/>
      <c r="L253" s="21">
        <f t="shared" si="187"/>
        <v>0</v>
      </c>
      <c r="M253" s="21">
        <f t="shared" si="187"/>
        <v>0</v>
      </c>
      <c r="N253" s="21">
        <f t="shared" si="187"/>
        <v>0</v>
      </c>
      <c r="O253" s="20"/>
      <c r="P253" s="21">
        <f t="shared" ref="P253:R253" si="188">P60-P252</f>
        <v>0</v>
      </c>
      <c r="Q253" s="21">
        <f t="shared" si="188"/>
        <v>0</v>
      </c>
      <c r="R253" s="21">
        <f t="shared" si="188"/>
        <v>0</v>
      </c>
      <c r="S253" s="20"/>
    </row>
    <row r="254" spans="2:19" s="9" customFormat="1" ht="22.5" customHeight="1" thickBot="1" x14ac:dyDescent="0.3">
      <c r="B254" s="132">
        <v>80</v>
      </c>
      <c r="C254" s="133" t="s">
        <v>249</v>
      </c>
      <c r="D254" s="134">
        <f>SUM(D255:D257)</f>
        <v>0</v>
      </c>
      <c r="E254" s="134">
        <f t="shared" ref="E254:F254" si="189">SUM(E255:E257)</f>
        <v>0</v>
      </c>
      <c r="F254" s="134">
        <f t="shared" si="189"/>
        <v>0</v>
      </c>
      <c r="G254" s="135"/>
      <c r="H254" s="134">
        <f t="shared" ref="H254:N254" si="190">SUM(H255:H257)</f>
        <v>0</v>
      </c>
      <c r="I254" s="134">
        <f t="shared" si="190"/>
        <v>0</v>
      </c>
      <c r="J254" s="134">
        <f t="shared" si="190"/>
        <v>0</v>
      </c>
      <c r="K254" s="135"/>
      <c r="L254" s="134">
        <f t="shared" si="190"/>
        <v>0</v>
      </c>
      <c r="M254" s="134">
        <f t="shared" si="190"/>
        <v>0</v>
      </c>
      <c r="N254" s="134">
        <f t="shared" si="190"/>
        <v>0</v>
      </c>
      <c r="O254" s="135"/>
      <c r="P254" s="134">
        <f t="shared" ref="P254:R254" si="191">SUM(P255:P257)</f>
        <v>0</v>
      </c>
      <c r="Q254" s="134">
        <f t="shared" si="191"/>
        <v>0</v>
      </c>
      <c r="R254" s="134">
        <f t="shared" si="191"/>
        <v>0</v>
      </c>
      <c r="S254" s="135"/>
    </row>
    <row r="255" spans="2:19" s="9" customFormat="1" x14ac:dyDescent="0.25">
      <c r="B255" s="10">
        <v>8050</v>
      </c>
      <c r="C255" s="11" t="s">
        <v>250</v>
      </c>
      <c r="D255" s="17"/>
      <c r="E255" s="17"/>
      <c r="F255" s="17"/>
      <c r="G255" s="104"/>
      <c r="H255" s="17"/>
      <c r="I255" s="17"/>
      <c r="J255" s="17"/>
      <c r="K255" s="104"/>
      <c r="L255" s="18"/>
      <c r="M255" s="17"/>
      <c r="N255" s="17"/>
      <c r="O255" s="104"/>
      <c r="P255" s="17"/>
      <c r="Q255" s="17"/>
      <c r="R255" s="17"/>
      <c r="S255" s="104"/>
    </row>
    <row r="256" spans="2:19" s="9" customFormat="1" x14ac:dyDescent="0.25">
      <c r="B256" s="10">
        <v>8060</v>
      </c>
      <c r="C256" s="14" t="s">
        <v>251</v>
      </c>
      <c r="D256" s="17"/>
      <c r="E256" s="17"/>
      <c r="F256" s="17"/>
      <c r="G256" s="104"/>
      <c r="H256" s="17"/>
      <c r="I256" s="17"/>
      <c r="J256" s="17"/>
      <c r="K256" s="104"/>
      <c r="L256" s="17"/>
      <c r="M256" s="17"/>
      <c r="N256" s="17"/>
      <c r="O256" s="104"/>
      <c r="P256" s="17"/>
      <c r="Q256" s="17"/>
      <c r="R256" s="17"/>
      <c r="S256" s="104"/>
    </row>
    <row r="257" spans="2:19" s="9" customFormat="1" ht="15.75" thickBot="1" x14ac:dyDescent="0.3">
      <c r="B257" s="10">
        <v>8090</v>
      </c>
      <c r="C257" s="15" t="s">
        <v>252</v>
      </c>
      <c r="D257" s="17"/>
      <c r="E257" s="17"/>
      <c r="F257" s="17"/>
      <c r="G257" s="104"/>
      <c r="H257" s="17"/>
      <c r="I257" s="17"/>
      <c r="J257" s="17"/>
      <c r="K257" s="104"/>
      <c r="L257" s="19"/>
      <c r="M257" s="17"/>
      <c r="N257" s="17"/>
      <c r="O257" s="104"/>
      <c r="P257" s="17"/>
      <c r="Q257" s="17"/>
      <c r="R257" s="17"/>
      <c r="S257" s="104"/>
    </row>
    <row r="258" spans="2:19" s="9" customFormat="1" ht="22.5" customHeight="1" thickBot="1" x14ac:dyDescent="0.3">
      <c r="B258" s="132">
        <v>81</v>
      </c>
      <c r="C258" s="133" t="s">
        <v>253</v>
      </c>
      <c r="D258" s="134">
        <f>SUM(D259:D260)</f>
        <v>0</v>
      </c>
      <c r="E258" s="134">
        <f>SUM(E259:E260)</f>
        <v>0</v>
      </c>
      <c r="F258" s="134">
        <f>SUM(F259:F260)</f>
        <v>0</v>
      </c>
      <c r="G258" s="135"/>
      <c r="H258" s="134">
        <f t="shared" ref="H258:R258" si="192">SUM(H259:H260)</f>
        <v>0</v>
      </c>
      <c r="I258" s="134">
        <f t="shared" si="192"/>
        <v>0</v>
      </c>
      <c r="J258" s="134">
        <f t="shared" si="192"/>
        <v>0</v>
      </c>
      <c r="K258" s="135"/>
      <c r="L258" s="134">
        <f t="shared" si="192"/>
        <v>0</v>
      </c>
      <c r="M258" s="134">
        <f t="shared" si="192"/>
        <v>0</v>
      </c>
      <c r="N258" s="134">
        <f t="shared" si="192"/>
        <v>0</v>
      </c>
      <c r="O258" s="135"/>
      <c r="P258" s="134">
        <f t="shared" si="192"/>
        <v>0</v>
      </c>
      <c r="Q258" s="134">
        <f t="shared" si="192"/>
        <v>0</v>
      </c>
      <c r="R258" s="134">
        <f t="shared" si="192"/>
        <v>0</v>
      </c>
      <c r="S258" s="135"/>
    </row>
    <row r="259" spans="2:19" s="9" customFormat="1" x14ac:dyDescent="0.25">
      <c r="B259" s="10">
        <v>8140</v>
      </c>
      <c r="C259" s="11" t="s">
        <v>254</v>
      </c>
      <c r="D259" s="17"/>
      <c r="E259" s="17"/>
      <c r="F259" s="17"/>
      <c r="G259" s="104"/>
      <c r="H259" s="17"/>
      <c r="I259" s="17"/>
      <c r="J259" s="17"/>
      <c r="K259" s="104"/>
      <c r="L259" s="18"/>
      <c r="M259" s="17"/>
      <c r="N259" s="17"/>
      <c r="O259" s="104"/>
      <c r="P259" s="17"/>
      <c r="Q259" s="17"/>
      <c r="R259" s="17"/>
      <c r="S259" s="104"/>
    </row>
    <row r="260" spans="2:19" s="9" customFormat="1" ht="15.75" thickBot="1" x14ac:dyDescent="0.3">
      <c r="B260" s="10">
        <v>8150</v>
      </c>
      <c r="C260" s="15" t="s">
        <v>255</v>
      </c>
      <c r="D260" s="17"/>
      <c r="E260" s="17"/>
      <c r="F260" s="17"/>
      <c r="G260" s="104"/>
      <c r="H260" s="17"/>
      <c r="I260" s="17"/>
      <c r="J260" s="17"/>
      <c r="K260" s="104"/>
      <c r="L260" s="19"/>
      <c r="M260" s="17"/>
      <c r="N260" s="17"/>
      <c r="O260" s="104"/>
      <c r="P260" s="17"/>
      <c r="Q260" s="17"/>
      <c r="R260" s="17"/>
      <c r="S260" s="104"/>
    </row>
    <row r="261" spans="2:19" s="9" customFormat="1" ht="23.25" customHeight="1" thickBot="1" x14ac:dyDescent="0.3">
      <c r="B261" s="51"/>
      <c r="C261" s="137" t="s">
        <v>256</v>
      </c>
      <c r="D261" s="138">
        <f>SUM(D254-D258)</f>
        <v>0</v>
      </c>
      <c r="E261" s="138">
        <f>SUM(E254-E258)</f>
        <v>0</v>
      </c>
      <c r="F261" s="138">
        <f>SUM(F254-F258)</f>
        <v>0</v>
      </c>
      <c r="G261" s="139"/>
      <c r="H261" s="138">
        <f t="shared" ref="H261:N261" si="193">SUM(H254-H258)</f>
        <v>0</v>
      </c>
      <c r="I261" s="138">
        <f t="shared" si="193"/>
        <v>0</v>
      </c>
      <c r="J261" s="138">
        <f t="shared" si="193"/>
        <v>0</v>
      </c>
      <c r="K261" s="139"/>
      <c r="L261" s="138">
        <f t="shared" si="193"/>
        <v>0</v>
      </c>
      <c r="M261" s="138">
        <f t="shared" si="193"/>
        <v>0</v>
      </c>
      <c r="N261" s="138">
        <f t="shared" si="193"/>
        <v>0</v>
      </c>
      <c r="O261" s="139"/>
      <c r="P261" s="138">
        <f t="shared" ref="P261:R261" si="194">SUM(P254-P258)</f>
        <v>0</v>
      </c>
      <c r="Q261" s="138">
        <f t="shared" si="194"/>
        <v>0</v>
      </c>
      <c r="R261" s="138">
        <f t="shared" si="194"/>
        <v>0</v>
      </c>
      <c r="S261" s="139"/>
    </row>
    <row r="262" spans="2:19" ht="24" customHeight="1" thickBot="1" x14ac:dyDescent="0.3">
      <c r="B262" s="51"/>
      <c r="C262" s="54" t="s">
        <v>257</v>
      </c>
      <c r="D262" s="21">
        <f>D253+D261</f>
        <v>0</v>
      </c>
      <c r="E262" s="21">
        <f>E253+E261</f>
        <v>0</v>
      </c>
      <c r="F262" s="21">
        <f>F253+F261</f>
        <v>0</v>
      </c>
      <c r="G262" s="24"/>
      <c r="H262" s="21">
        <f t="shared" ref="H262:N262" si="195">H253+H261</f>
        <v>0</v>
      </c>
      <c r="I262" s="21">
        <f t="shared" si="195"/>
        <v>0</v>
      </c>
      <c r="J262" s="21">
        <f t="shared" si="195"/>
        <v>0</v>
      </c>
      <c r="K262" s="24"/>
      <c r="L262" s="21">
        <f t="shared" si="195"/>
        <v>0</v>
      </c>
      <c r="M262" s="21">
        <f t="shared" si="195"/>
        <v>0</v>
      </c>
      <c r="N262" s="21">
        <f t="shared" si="195"/>
        <v>0</v>
      </c>
      <c r="O262" s="24"/>
      <c r="P262" s="21">
        <f t="shared" ref="P262:R262" si="196">P253+P261</f>
        <v>0</v>
      </c>
      <c r="Q262" s="21">
        <f t="shared" si="196"/>
        <v>0</v>
      </c>
      <c r="R262" s="21">
        <f t="shared" si="196"/>
        <v>0</v>
      </c>
      <c r="S262" s="24"/>
    </row>
  </sheetData>
  <sheetProtection sheet="1" objects="1" scenarios="1"/>
  <mergeCells count="1">
    <mergeCell ref="C4:S4"/>
  </mergeCells>
  <dataValidations xWindow="726" yWindow="590" count="9">
    <dataValidation type="whole" operator="greaterThan" allowBlank="1" showInputMessage="1" showErrorMessage="1" errorTitle="Notenr. " error="Må være et heltall større enn 18" promptTitle="Notenr." prompt="Må være et heltall større enn 18" sqref="O246 G246 K246 S246" xr:uid="{DDF40E79-6D58-461A-BBDE-0ADDC9C222AA}">
      <formula1>18</formula1>
    </dataValidation>
    <dataValidation allowBlank="1" showInputMessage="1" showErrorMessage="1" prompt="Notenr._x000a_Må være et heltall større _x000a_enn 19._x000a_" sqref="G10 K10 O10 S10" xr:uid="{FBAE0E95-10BA-41ED-98DA-B8F01681D920}"/>
    <dataValidation allowBlank="1" showInputMessage="1" showErrorMessage="1" prompt="Notenr. _x000a_Må være et heltall større_x000a_enn 19." sqref="G17 K17 O17 S17" xr:uid="{6A0BEE5A-E49D-4330-82EE-C32A0FC6C5D3}"/>
    <dataValidation type="whole" operator="greaterThan" allowBlank="1" showInputMessage="1" showErrorMessage="1" errorTitle="Notenr. " error="Må være et heltall større enn 18" promptTitle="Notenr." prompt="Må være et heltall større enn 19" sqref="K255:K257 G24:G28 G42:G45 G48:G51 G53:G54 G57:G59 G62 G66:G68 G71:G74 G76 G78:G84 G86:G87 G99:G102 G105 G108:G110 G112:G119 G121:G130 G132:G136 G138:G141 G144:G151 G153:G156 G158:G163 G165:G169 G171:G173 G175:G179 G181:G187 G189:G193 G195:G198 G200:G206 G208:G215 G217:G226 G228:G231 G233:G238 G240:G245 G255:G257 G259:G260 K24:K28 K259:K260 K42:K45 K48:K51 K53:K54 K57:K59 K62 K66:K68 K71:K74 K76 K78:K84 K86:K87 K99:K102 K105 K108:K110 K112:K119 K121:K130 K132:K136 K138:K141 K144:K151 K153:K156 K158:K163 K165:K169 K171:K173 K175:K179 K181:K187 K189:K193 K195:K198 K200:K206 K208:K215 K217:K226 K228:K231 K233:K238 K240:K245 O24:O28 O42:O45 O48:O51 O53:O54 O57:O59 O62 O66:O68 O71:O74 O76 O78:O84 O86:O87 O99:O102 O105 O108:O110 O112:O119 O121:O130 O132:O136 O138:O141 O144:O151 O153:O156 O158:O163 O165:O169 O171:O173 O175:O179 O181:O187 O189:O193 O195:O198 O200:O206 O208:O215 O217:O226 O228:O231 O233:O238 O240:O245 O255:O257 O259:O260 S24:S28 S42:S45 S48:S51 S53:S54 S57:S59 S62 S66:S68 S71:S74 S76 S78:S84 S86:S87 S99:S102 S105 S108:S110 S112:S119 S121:S130 S132:S136 S138:S141 S144:S151 S153:S156 S158:S163 S165:S169 S171:S173 S175:S179 S181:S187 S189:S193 S195:S198 S200:S206 S208:S215 S217:S226 S228:S231 S233:S238 S240:S245 S255:S257 S259:S260 G89:G97 K89:K97 O89:O97 S89:S97" xr:uid="{43B3C312-1712-4BF6-970C-9FBFA4CCDC04}">
      <formula1>18</formula1>
    </dataValidation>
    <dataValidation allowBlank="1" showInputMessage="1" showErrorMessage="1" prompt="Notenr. _x000a_Må være et heltall større _x000a_enn 19." sqref="G31 O31 K31 S31" xr:uid="{8D6A8728-BF0F-4B83-AEB3-E1C9C95E9F2A}"/>
    <dataValidation type="whole" operator="greaterThan" allowBlank="1" showInputMessage="1" showErrorMessage="1" errorTitle="Notenr. " error="Må være et heltall større enn 18" promptTitle="Notenr." prompt="Må være et heltall større enn 19." sqref="G34 K34 O34 S34" xr:uid="{8D1E5AA1-B957-451F-8BED-744B47C9E783}">
      <formula1>18</formula1>
    </dataValidation>
    <dataValidation allowBlank="1" showInputMessage="1" showErrorMessage="1" prompt="Notenr._x000a_Må være et _x000a_heltall større _x000a_enn 19." sqref="G40 K40 O40 S40" xr:uid="{B063D04A-16DC-4091-9E6B-79914AB6FC48}"/>
    <dataValidation allowBlank="1" showInputMessage="1" showErrorMessage="1" prompt="Notenr. _x000a_Må være et heltall større _x000a_enn 19" sqref="G170 K170 O170 S170" xr:uid="{EB3E04A2-F1C0-4F2D-ACD5-AF27B2DED5A2}"/>
    <dataValidation allowBlank="1" showInputMessage="1" showErrorMessage="1" prompt="Må være et heltall større enn 19." sqref="G251 K251 O251 S251" xr:uid="{7BAF4AF4-F957-4746-B6CA-6AE6DE755F24}"/>
  </dataValidations>
  <pageMargins left="0.23622047244094491" right="0.23622047244094491" top="0.74803149606299213" bottom="0.35433070866141736" header="0.31496062992125984" footer="0.31496062992125984"/>
  <pageSetup paperSize="9" scale="35" fitToHeight="0" orientation="portrait" r:id="rId1"/>
  <headerFooter>
    <oddHeader>Side &amp;P av &amp;N</oddHeader>
  </headerFooter>
  <rowBreaks count="2" manualBreakCount="2">
    <brk id="60" max="16383" man="1"/>
    <brk id="156" max="19" man="1"/>
  </rowBreaks>
  <ignoredErrors>
    <ignoredError sqref="F10 J10 N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CE304-BEB6-4829-86E2-BAB35BB97313}">
  <dimension ref="A1:L60"/>
  <sheetViews>
    <sheetView showGridLines="0" zoomScaleNormal="100" workbookViewId="0"/>
  </sheetViews>
  <sheetFormatPr baseColWidth="10" defaultColWidth="11.42578125" defaultRowHeight="15" x14ac:dyDescent="0.25"/>
  <cols>
    <col min="1" max="1" width="3.42578125" customWidth="1"/>
    <col min="2" max="2" width="23.28515625" customWidth="1"/>
    <col min="3" max="3" width="11.7109375" customWidth="1"/>
    <col min="4" max="4" width="12.28515625" customWidth="1"/>
    <col min="5" max="5" width="17.140625" customWidth="1"/>
    <col min="6" max="6" width="13.5703125" customWidth="1"/>
    <col min="7" max="7" width="10.140625" customWidth="1"/>
    <col min="8" max="8" width="12.140625" customWidth="1"/>
    <col min="9" max="10" width="19" customWidth="1"/>
    <col min="11" max="11" width="16.42578125" bestFit="1" customWidth="1"/>
    <col min="12" max="12" width="15.140625" bestFit="1" customWidth="1"/>
  </cols>
  <sheetData>
    <row r="1" spans="1:11" ht="15" customHeight="1" x14ac:dyDescent="0.25">
      <c r="A1" s="1"/>
      <c r="B1" s="119" t="s">
        <v>357</v>
      </c>
      <c r="C1" s="120" t="s">
        <v>358</v>
      </c>
      <c r="D1" s="116"/>
      <c r="E1" s="116"/>
      <c r="F1" s="116"/>
      <c r="G1" s="1"/>
      <c r="H1" s="1"/>
      <c r="I1" s="1"/>
      <c r="J1" s="1"/>
      <c r="K1" s="1"/>
    </row>
    <row r="2" spans="1:11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26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20.25" customHeight="1" x14ac:dyDescent="0.3">
      <c r="A23" s="30"/>
      <c r="B23" s="202" t="s">
        <v>298</v>
      </c>
      <c r="C23" s="202"/>
      <c r="D23" s="202"/>
      <c r="E23" s="203"/>
      <c r="F23" s="203"/>
      <c r="G23" s="203"/>
      <c r="H23" s="203"/>
      <c r="I23" s="203"/>
      <c r="J23" s="203"/>
      <c r="K23" s="1"/>
    </row>
    <row r="24" spans="1:11" ht="32.25" customHeight="1" x14ac:dyDescent="0.25">
      <c r="A24" s="30"/>
      <c r="B24" s="200" t="s">
        <v>353</v>
      </c>
      <c r="C24" s="200"/>
      <c r="D24" s="200"/>
      <c r="E24" s="201"/>
      <c r="F24" s="201"/>
      <c r="G24" s="201"/>
      <c r="H24" s="201"/>
      <c r="I24" s="201"/>
      <c r="J24" s="201"/>
      <c r="K24" s="1"/>
    </row>
    <row r="25" spans="1:11" ht="14.25" customHeight="1" x14ac:dyDescent="0.25">
      <c r="A25" s="30"/>
      <c r="B25" s="200"/>
      <c r="C25" s="201"/>
      <c r="D25" s="201"/>
      <c r="E25" s="201"/>
      <c r="F25" s="201"/>
      <c r="G25" s="201"/>
      <c r="H25" s="201"/>
      <c r="I25" s="201"/>
      <c r="J25" s="201"/>
      <c r="K25" s="1"/>
    </row>
    <row r="26" spans="1:11" ht="16.5" customHeight="1" x14ac:dyDescent="0.25">
      <c r="A26" s="30"/>
      <c r="B26" s="200" t="s">
        <v>352</v>
      </c>
      <c r="C26" s="201"/>
      <c r="D26" s="201"/>
      <c r="E26" s="201"/>
      <c r="F26" s="201"/>
      <c r="G26" s="201"/>
      <c r="H26" s="201"/>
      <c r="I26" s="201"/>
      <c r="J26" s="201"/>
      <c r="K26" s="1"/>
    </row>
    <row r="27" spans="1:11" ht="16.5" customHeight="1" x14ac:dyDescent="0.25">
      <c r="A27" s="30"/>
      <c r="B27" s="59"/>
      <c r="C27" s="60"/>
      <c r="D27" s="60"/>
      <c r="E27" s="60"/>
      <c r="F27" s="60"/>
      <c r="G27" s="60"/>
      <c r="H27" s="60"/>
      <c r="I27" s="60"/>
      <c r="J27" s="60"/>
      <c r="K27" s="1"/>
    </row>
    <row r="28" spans="1:11" ht="33.75" customHeight="1" x14ac:dyDescent="0.25">
      <c r="A28" s="30"/>
      <c r="B28" s="200" t="s">
        <v>354</v>
      </c>
      <c r="C28" s="201"/>
      <c r="D28" s="201"/>
      <c r="E28" s="201"/>
      <c r="F28" s="201"/>
      <c r="G28" s="201"/>
      <c r="H28" s="201"/>
      <c r="I28" s="201"/>
      <c r="J28" s="201"/>
      <c r="K28" s="1"/>
    </row>
    <row r="29" spans="1:11" ht="16.5" customHeight="1" x14ac:dyDescent="0.25">
      <c r="A29" s="30"/>
      <c r="B29" s="59"/>
      <c r="C29" s="60"/>
      <c r="D29" s="60"/>
      <c r="E29" s="60"/>
      <c r="F29" s="60"/>
      <c r="G29" s="60"/>
      <c r="H29" s="60"/>
      <c r="I29" s="60"/>
      <c r="J29" s="60"/>
      <c r="K29" s="1"/>
    </row>
    <row r="30" spans="1:11" ht="18.75" customHeight="1" x14ac:dyDescent="0.25">
      <c r="A30" s="30"/>
      <c r="B30" s="62" t="s">
        <v>299</v>
      </c>
      <c r="C30" s="62"/>
      <c r="D30" s="62"/>
      <c r="E30" s="121">
        <v>2026</v>
      </c>
      <c r="F30" s="60"/>
      <c r="G30" s="60"/>
      <c r="H30" s="60"/>
      <c r="I30" s="60"/>
      <c r="J30" s="60"/>
      <c r="K30" s="1"/>
    </row>
    <row r="31" spans="1:11" ht="17.25" customHeight="1" x14ac:dyDescent="0.25">
      <c r="A31" s="30"/>
      <c r="B31" s="64" t="s">
        <v>300</v>
      </c>
      <c r="C31" s="61"/>
      <c r="D31" s="61"/>
      <c r="F31" s="30"/>
      <c r="G31" s="30"/>
      <c r="H31" s="30"/>
      <c r="I31" s="30"/>
      <c r="J31" s="30"/>
      <c r="K31" s="1"/>
    </row>
    <row r="32" spans="1:11" ht="13.5" customHeight="1" x14ac:dyDescent="0.25">
      <c r="A32" s="30"/>
      <c r="B32" s="61" t="s">
        <v>301</v>
      </c>
      <c r="C32" s="61"/>
      <c r="D32" s="61"/>
      <c r="E32" s="122">
        <v>138905.04</v>
      </c>
      <c r="F32" s="30"/>
      <c r="G32" s="30"/>
      <c r="H32" s="30"/>
      <c r="I32" s="30"/>
      <c r="J32" s="30"/>
      <c r="K32" s="1"/>
    </row>
    <row r="33" spans="1:12" ht="16.5" customHeight="1" x14ac:dyDescent="0.25">
      <c r="A33" s="30"/>
      <c r="B33" s="61" t="s">
        <v>302</v>
      </c>
      <c r="C33" s="61"/>
      <c r="D33" s="61"/>
      <c r="E33" s="118">
        <f>$E$32*0.7</f>
        <v>97233.528000000006</v>
      </c>
      <c r="F33" s="30"/>
      <c r="G33" s="30"/>
      <c r="H33" s="30"/>
      <c r="I33" s="30"/>
      <c r="J33" s="30"/>
      <c r="K33" s="1"/>
    </row>
    <row r="34" spans="1:12" ht="16.5" customHeight="1" x14ac:dyDescent="0.25">
      <c r="A34" s="30"/>
      <c r="B34" s="61"/>
      <c r="C34" s="61"/>
      <c r="D34" s="61"/>
      <c r="E34" s="30"/>
      <c r="F34" s="30"/>
      <c r="G34" s="30"/>
      <c r="H34" s="30"/>
      <c r="I34" s="30"/>
      <c r="J34" s="30"/>
      <c r="K34" s="1"/>
    </row>
    <row r="35" spans="1:12" ht="16.5" customHeight="1" x14ac:dyDescent="0.25">
      <c r="A35" s="30"/>
      <c r="B35" s="71" t="s">
        <v>329</v>
      </c>
      <c r="C35" s="61"/>
      <c r="D35" s="61"/>
      <c r="E35" s="123">
        <v>50</v>
      </c>
      <c r="F35" s="30"/>
      <c r="G35" s="30"/>
      <c r="H35" s="30"/>
      <c r="I35" s="30"/>
      <c r="J35" s="30"/>
      <c r="K35" s="1"/>
    </row>
    <row r="36" spans="1:12" ht="16.5" thickBot="1" x14ac:dyDescent="0.3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1"/>
    </row>
    <row r="37" spans="1:12" ht="38.25" customHeight="1" thickBot="1" x14ac:dyDescent="0.3">
      <c r="A37" s="30"/>
      <c r="B37" s="198" t="s">
        <v>332</v>
      </c>
      <c r="C37" s="56" t="s">
        <v>346</v>
      </c>
      <c r="D37" s="56" t="s">
        <v>345</v>
      </c>
      <c r="E37" s="56" t="s">
        <v>347</v>
      </c>
      <c r="F37" s="56" t="s">
        <v>331</v>
      </c>
      <c r="G37" s="113" t="s">
        <v>355</v>
      </c>
      <c r="H37" s="113"/>
      <c r="I37" s="56" t="s">
        <v>303</v>
      </c>
      <c r="J37" s="56" t="s">
        <v>303</v>
      </c>
      <c r="K37" s="56" t="s">
        <v>350</v>
      </c>
      <c r="L37" s="56" t="s">
        <v>308</v>
      </c>
    </row>
    <row r="38" spans="1:12" ht="45.75" thickBot="1" x14ac:dyDescent="0.3">
      <c r="A38" s="30"/>
      <c r="B38" s="199"/>
      <c r="C38" s="69" t="s">
        <v>344</v>
      </c>
      <c r="D38" s="69" t="s">
        <v>344</v>
      </c>
      <c r="E38" s="55" t="s">
        <v>344</v>
      </c>
      <c r="F38" s="55"/>
      <c r="G38" s="109" t="s">
        <v>304</v>
      </c>
      <c r="H38" s="109" t="s">
        <v>316</v>
      </c>
      <c r="I38" s="55" t="s">
        <v>305</v>
      </c>
      <c r="J38" s="55" t="s">
        <v>306</v>
      </c>
      <c r="K38" s="55" t="s">
        <v>351</v>
      </c>
      <c r="L38" s="55" t="s">
        <v>307</v>
      </c>
    </row>
    <row r="39" spans="1:12" ht="16.5" thickBot="1" x14ac:dyDescent="0.3">
      <c r="A39" s="30"/>
      <c r="B39" s="72" t="s">
        <v>309</v>
      </c>
      <c r="C39" s="124">
        <v>28</v>
      </c>
      <c r="D39" s="124">
        <v>2</v>
      </c>
      <c r="E39" s="93">
        <f>SUM(C39:D39)</f>
        <v>30</v>
      </c>
      <c r="F39" s="73">
        <v>35</v>
      </c>
      <c r="G39" s="73">
        <v>35</v>
      </c>
      <c r="H39" s="77">
        <v>0</v>
      </c>
      <c r="I39" s="74">
        <f>(ROUND(G39*$E$32,-2))/2</f>
        <v>2430850</v>
      </c>
      <c r="J39" s="74">
        <f>(ROUND(H39*$E$33,-2))/2</f>
        <v>0</v>
      </c>
      <c r="K39" s="108">
        <v>0</v>
      </c>
      <c r="L39" s="75">
        <f>SUM(I39+J39)</f>
        <v>2430850</v>
      </c>
    </row>
    <row r="40" spans="1:12" ht="16.5" thickBot="1" x14ac:dyDescent="0.3">
      <c r="A40" s="30"/>
      <c r="B40" s="76" t="s">
        <v>310</v>
      </c>
      <c r="C40" s="124">
        <v>35</v>
      </c>
      <c r="D40" s="124">
        <v>2</v>
      </c>
      <c r="E40" s="93">
        <f>SUM(C40:D40)</f>
        <v>37</v>
      </c>
      <c r="F40" s="73">
        <f>MAX(MIN($E$39,$E$35),35)</f>
        <v>35</v>
      </c>
      <c r="G40" s="73">
        <f>IF($F$55&gt;35,35,35)</f>
        <v>35</v>
      </c>
      <c r="H40" s="77">
        <f>IF($F$40&gt;35,$F$40-35,0)</f>
        <v>0</v>
      </c>
      <c r="I40" s="74">
        <f>(ROUND(G40*$E$32,-2))</f>
        <v>4861700</v>
      </c>
      <c r="J40" s="74">
        <f>(ROUND(H40*$E$33,-2))</f>
        <v>0</v>
      </c>
      <c r="K40" s="108">
        <v>0</v>
      </c>
      <c r="L40" s="75">
        <f>SUM(I40+J40)</f>
        <v>4861700</v>
      </c>
    </row>
    <row r="41" spans="1:12" ht="16.5" thickBot="1" x14ac:dyDescent="0.3">
      <c r="A41" s="30"/>
      <c r="B41" s="76" t="s">
        <v>311</v>
      </c>
      <c r="C41" s="124">
        <v>40</v>
      </c>
      <c r="D41" s="124">
        <v>6</v>
      </c>
      <c r="E41" s="93">
        <f>SUM(C41:D41)</f>
        <v>46</v>
      </c>
      <c r="F41" s="73">
        <f>MAX(MIN($E$40,$E$35),35)</f>
        <v>37</v>
      </c>
      <c r="G41" s="73">
        <f>IF($F$56&gt;35,35,35)</f>
        <v>35</v>
      </c>
      <c r="H41" s="77">
        <f>IF($F$41&gt;35,$F$41-35,0)</f>
        <v>2</v>
      </c>
      <c r="I41" s="74">
        <f>(ROUND(G41*$E$32,-2))</f>
        <v>4861700</v>
      </c>
      <c r="J41" s="74">
        <f>(ROUND(H41*$E$33,-2))</f>
        <v>194500</v>
      </c>
      <c r="K41" s="108">
        <v>0</v>
      </c>
      <c r="L41" s="75">
        <f>SUM(I41+J41)</f>
        <v>5056200</v>
      </c>
    </row>
    <row r="42" spans="1:12" ht="16.5" thickBot="1" x14ac:dyDescent="0.3">
      <c r="A42" s="30"/>
      <c r="B42" s="76" t="s">
        <v>328</v>
      </c>
      <c r="C42" s="124">
        <v>45</v>
      </c>
      <c r="D42" s="124">
        <v>5</v>
      </c>
      <c r="E42" s="93">
        <f>SUM(C42:D42)</f>
        <v>50</v>
      </c>
      <c r="F42" s="73">
        <f>MAX(MIN($E$41,$E$35),35)</f>
        <v>46</v>
      </c>
      <c r="G42" s="73">
        <f>IF($F$57&gt;35,35,35)</f>
        <v>35</v>
      </c>
      <c r="H42" s="77">
        <f>IF($F$42&gt;35,$F$42-35,0)</f>
        <v>11</v>
      </c>
      <c r="I42" s="74">
        <f>(ROUND(G42*$E$32,-2))</f>
        <v>4861700</v>
      </c>
      <c r="J42" s="74">
        <f>(ROUND(H42*$E$33,-2))</f>
        <v>1069600</v>
      </c>
      <c r="K42" s="108">
        <v>0</v>
      </c>
      <c r="L42" s="75">
        <f>SUM(I42+J42)</f>
        <v>5931300</v>
      </c>
    </row>
    <row r="43" spans="1:12" ht="16.5" thickBot="1" x14ac:dyDescent="0.3">
      <c r="A43" s="30"/>
      <c r="B43" s="31"/>
      <c r="C43" s="31"/>
      <c r="D43" s="31"/>
      <c r="E43" s="30"/>
      <c r="F43" s="30"/>
      <c r="G43" s="30"/>
      <c r="H43" s="30"/>
      <c r="I43" s="30"/>
      <c r="J43" s="30"/>
      <c r="K43" s="1"/>
    </row>
    <row r="44" spans="1:12" ht="19.5" thickBot="1" x14ac:dyDescent="0.35">
      <c r="A44" s="30"/>
      <c r="B44" s="115" t="s">
        <v>317</v>
      </c>
      <c r="C44" s="31"/>
      <c r="D44" s="31"/>
      <c r="E44" s="114" t="s">
        <v>356</v>
      </c>
      <c r="F44" s="30"/>
      <c r="G44" s="30"/>
      <c r="H44" s="30"/>
      <c r="I44" s="30"/>
      <c r="J44" s="30"/>
      <c r="K44" s="1"/>
    </row>
    <row r="45" spans="1:12" ht="18.75" x14ac:dyDescent="0.3">
      <c r="A45" s="1"/>
      <c r="B45" s="110"/>
      <c r="C45" s="110"/>
      <c r="D45" s="110"/>
      <c r="E45" s="111"/>
      <c r="F45" s="111"/>
      <c r="G45" s="111"/>
      <c r="H45" s="111"/>
      <c r="I45" s="111"/>
      <c r="J45" s="111"/>
    </row>
    <row r="46" spans="1:12" ht="16.5" thickBot="1" x14ac:dyDescent="0.3">
      <c r="B46" s="32" t="s">
        <v>300</v>
      </c>
      <c r="D46" s="61"/>
      <c r="F46" s="30" t="s">
        <v>333</v>
      </c>
      <c r="G46" s="30"/>
      <c r="H46" s="30"/>
      <c r="I46" s="30"/>
      <c r="J46" s="30"/>
    </row>
    <row r="47" spans="1:12" ht="16.5" thickBot="1" x14ac:dyDescent="0.3">
      <c r="B47" s="61" t="s">
        <v>301</v>
      </c>
      <c r="C47" s="61"/>
      <c r="D47" s="61"/>
      <c r="E47" s="94"/>
      <c r="F47" s="30"/>
      <c r="G47" s="30"/>
      <c r="H47" s="30"/>
      <c r="I47" s="30"/>
      <c r="J47" s="30"/>
    </row>
    <row r="48" spans="1:12" ht="16.5" thickBot="1" x14ac:dyDescent="0.3">
      <c r="B48" s="61" t="s">
        <v>302</v>
      </c>
      <c r="C48" s="61"/>
      <c r="D48" s="61"/>
      <c r="E48" s="95">
        <f>$E$47*0.7</f>
        <v>0</v>
      </c>
      <c r="F48" s="30"/>
      <c r="G48" s="30"/>
      <c r="H48" s="30"/>
      <c r="I48" s="30"/>
      <c r="J48" s="30"/>
    </row>
    <row r="49" spans="2:12" ht="16.5" thickBot="1" x14ac:dyDescent="0.3">
      <c r="B49" s="61"/>
      <c r="C49" s="61"/>
      <c r="D49" s="61"/>
      <c r="E49" s="70"/>
      <c r="F49" s="30"/>
      <c r="G49" s="30"/>
      <c r="H49" s="30"/>
      <c r="I49" s="30"/>
      <c r="J49" s="30"/>
    </row>
    <row r="50" spans="2:12" ht="16.5" thickBot="1" x14ac:dyDescent="0.3">
      <c r="B50" s="71" t="s">
        <v>329</v>
      </c>
      <c r="C50" s="71"/>
      <c r="D50" s="71"/>
      <c r="E50" s="117"/>
      <c r="F50" s="30"/>
      <c r="G50" s="30"/>
      <c r="H50" s="30"/>
      <c r="I50" s="30"/>
      <c r="J50" s="30"/>
    </row>
    <row r="51" spans="2:12" ht="16.5" thickBot="1" x14ac:dyDescent="0.3">
      <c r="B51" s="61"/>
      <c r="C51" s="61"/>
      <c r="D51" s="61"/>
      <c r="E51" s="70"/>
      <c r="F51" s="30"/>
      <c r="G51" s="30"/>
      <c r="H51" s="30"/>
      <c r="I51" s="30"/>
      <c r="J51" s="30"/>
    </row>
    <row r="52" spans="2:12" ht="37.5" customHeight="1" thickBot="1" x14ac:dyDescent="0.3">
      <c r="B52" s="198" t="s">
        <v>332</v>
      </c>
      <c r="C52" s="56" t="s">
        <v>346</v>
      </c>
      <c r="D52" s="56" t="s">
        <v>345</v>
      </c>
      <c r="E52" s="56" t="s">
        <v>348</v>
      </c>
      <c r="F52" s="56" t="s">
        <v>331</v>
      </c>
      <c r="G52" s="113" t="s">
        <v>355</v>
      </c>
      <c r="H52" s="113"/>
      <c r="I52" s="56" t="s">
        <v>303</v>
      </c>
      <c r="J52" s="56" t="s">
        <v>303</v>
      </c>
      <c r="K52" s="56" t="s">
        <v>350</v>
      </c>
      <c r="L52" s="56" t="s">
        <v>308</v>
      </c>
    </row>
    <row r="53" spans="2:12" ht="45.75" thickBot="1" x14ac:dyDescent="0.3">
      <c r="B53" s="199"/>
      <c r="C53" s="69" t="s">
        <v>344</v>
      </c>
      <c r="D53" s="69" t="s">
        <v>344</v>
      </c>
      <c r="E53" s="96" t="s">
        <v>344</v>
      </c>
      <c r="F53" s="55"/>
      <c r="G53" s="109" t="s">
        <v>304</v>
      </c>
      <c r="H53" s="109" t="s">
        <v>316</v>
      </c>
      <c r="I53" s="55" t="s">
        <v>305</v>
      </c>
      <c r="J53" s="55" t="s">
        <v>306</v>
      </c>
      <c r="K53" s="55" t="s">
        <v>351</v>
      </c>
      <c r="L53" s="55" t="s">
        <v>307</v>
      </c>
    </row>
    <row r="54" spans="2:12" ht="16.5" thickBot="1" x14ac:dyDescent="0.3">
      <c r="B54" s="72" t="s">
        <v>309</v>
      </c>
      <c r="C54" s="114"/>
      <c r="D54" s="114"/>
      <c r="E54" s="93">
        <f>SUM(C54:D54)</f>
        <v>0</v>
      </c>
      <c r="F54" s="73">
        <v>35</v>
      </c>
      <c r="G54" s="73">
        <v>35</v>
      </c>
      <c r="H54" s="77">
        <v>0</v>
      </c>
      <c r="I54" s="74">
        <f>(ROUND(G54*$E$47,-2))/2</f>
        <v>0</v>
      </c>
      <c r="J54" s="74">
        <f>(ROUND(H54*$E$48,-2))/2</f>
        <v>0</v>
      </c>
      <c r="K54" s="108">
        <v>0</v>
      </c>
      <c r="L54" s="75">
        <f>SUM(I54+J54)</f>
        <v>0</v>
      </c>
    </row>
    <row r="55" spans="2:12" ht="16.5" thickBot="1" x14ac:dyDescent="0.3">
      <c r="B55" s="76" t="s">
        <v>310</v>
      </c>
      <c r="C55" s="114"/>
      <c r="D55" s="114"/>
      <c r="E55" s="93">
        <f>SUM(C55:D55)</f>
        <v>0</v>
      </c>
      <c r="F55" s="73">
        <f>MAX(MIN($E$54,$E$50),35)</f>
        <v>35</v>
      </c>
      <c r="G55" s="73">
        <f>IF($F$55&gt;35,35,35)</f>
        <v>35</v>
      </c>
      <c r="H55" s="77">
        <f>IF($F$55&gt;35,$F$55-35,0)</f>
        <v>0</v>
      </c>
      <c r="I55" s="74">
        <f>(ROUND(G55*$E$47,-2))</f>
        <v>0</v>
      </c>
      <c r="J55" s="74">
        <f>(ROUND(H55*$E$48,-2))</f>
        <v>0</v>
      </c>
      <c r="K55" s="108">
        <v>0</v>
      </c>
      <c r="L55" s="75">
        <f>SUM(I55+J55)</f>
        <v>0</v>
      </c>
    </row>
    <row r="56" spans="2:12" ht="16.5" thickBot="1" x14ac:dyDescent="0.3">
      <c r="B56" s="76" t="s">
        <v>311</v>
      </c>
      <c r="C56" s="114"/>
      <c r="D56" s="114"/>
      <c r="E56" s="93">
        <f>SUM(C56:D56)</f>
        <v>0</v>
      </c>
      <c r="F56" s="73">
        <f>MAX(MIN($E$55,$E$50),35)</f>
        <v>35</v>
      </c>
      <c r="G56" s="73">
        <f>IF($F$56&gt;35,35,35)</f>
        <v>35</v>
      </c>
      <c r="H56" s="77">
        <f>IF($F$56&gt;35,$F$56-35,0)</f>
        <v>0</v>
      </c>
      <c r="I56" s="74">
        <f>(ROUND(G56*$E$47,-2))</f>
        <v>0</v>
      </c>
      <c r="J56" s="74">
        <f>(ROUND(H56*$E$48,-2))</f>
        <v>0</v>
      </c>
      <c r="K56" s="108">
        <v>0</v>
      </c>
      <c r="L56" s="75">
        <f>SUM(I56+J56)</f>
        <v>0</v>
      </c>
    </row>
    <row r="57" spans="2:12" ht="16.5" thickBot="1" x14ac:dyDescent="0.3">
      <c r="B57" s="76" t="s">
        <v>328</v>
      </c>
      <c r="C57" s="114"/>
      <c r="D57" s="114"/>
      <c r="E57" s="93">
        <f>SUM(C57:D57)</f>
        <v>0</v>
      </c>
      <c r="F57" s="73">
        <f>MAX(MIN($E$56,$E$50),35)</f>
        <v>35</v>
      </c>
      <c r="G57" s="73">
        <f>IF($F$57&gt;35,35,35)</f>
        <v>35</v>
      </c>
      <c r="H57" s="77">
        <f>IF($F$57&gt;35,$F$57-35,0)</f>
        <v>0</v>
      </c>
      <c r="I57" s="74">
        <f>(ROUND(G57*$E$47,-2))</f>
        <v>0</v>
      </c>
      <c r="J57" s="74">
        <f>(ROUND(H57*$E$48,-2))</f>
        <v>0</v>
      </c>
      <c r="K57" s="108">
        <v>0</v>
      </c>
      <c r="L57" s="75">
        <f>SUM(I57+J57)</f>
        <v>0</v>
      </c>
    </row>
    <row r="58" spans="2:12" ht="16.5" thickBot="1" x14ac:dyDescent="0.3">
      <c r="B58" s="76" t="s">
        <v>330</v>
      </c>
      <c r="C58" s="114"/>
      <c r="D58" s="114"/>
      <c r="E58" s="93">
        <f>SUM(C58:D58)</f>
        <v>0</v>
      </c>
      <c r="F58" s="73">
        <f>MAX(MIN($E$57,$E$50),35)</f>
        <v>35</v>
      </c>
      <c r="G58" s="73">
        <f>IF($F$58&gt;35,35,35)</f>
        <v>35</v>
      </c>
      <c r="H58" s="77">
        <f>IF($F$58&gt;35,$F$58-35,0)</f>
        <v>0</v>
      </c>
      <c r="I58" s="74">
        <f>(ROUND(G58*$E$47,-2))</f>
        <v>0</v>
      </c>
      <c r="J58" s="74">
        <f>(ROUND(H58*$E$48,-2))</f>
        <v>0</v>
      </c>
      <c r="K58" s="108">
        <v>0</v>
      </c>
      <c r="L58" s="75">
        <f>SUM(I58+J58)</f>
        <v>0</v>
      </c>
    </row>
    <row r="59" spans="2:12" ht="15.75" thickBot="1" x14ac:dyDescent="0.3"/>
    <row r="60" spans="2:12" ht="16.5" thickBot="1" x14ac:dyDescent="0.3">
      <c r="B60" s="76" t="s">
        <v>349</v>
      </c>
      <c r="C60" s="78"/>
      <c r="D60" s="78"/>
      <c r="E60" s="78"/>
      <c r="F60" s="73" t="e">
        <f>ROUND(IF(AVERAGE($C$55:$C$57)&gt;$E$50,$E$50,AVERAGE($C$55:$C$57)),2)</f>
        <v>#DIV/0!</v>
      </c>
      <c r="G60" s="73" t="e">
        <f>IF($F$60&gt;35,35,35)</f>
        <v>#DIV/0!</v>
      </c>
      <c r="H60" s="77" t="e">
        <f>IF($F$60&gt;35,$F$60-35,0)</f>
        <v>#DIV/0!</v>
      </c>
      <c r="I60" s="74" t="e">
        <f>(ROUND(G60*$E$47,-2))</f>
        <v>#DIV/0!</v>
      </c>
      <c r="J60" s="74" t="e">
        <f>(ROUND(H60*$E$48,-2))</f>
        <v>#DIV/0!</v>
      </c>
      <c r="K60" s="74" t="e">
        <f>ROUND(ROUND(AVERAGE($D$55:$D$57),2)*$E$47*0.6,-2)</f>
        <v>#DIV/0!</v>
      </c>
      <c r="L60" s="75" t="e">
        <f>SUM(I60+J60+K60)</f>
        <v>#DIV/0!</v>
      </c>
    </row>
  </sheetData>
  <sheetProtection sheet="1" objects="1" scenarios="1"/>
  <mergeCells count="7">
    <mergeCell ref="B52:B53"/>
    <mergeCell ref="B24:J24"/>
    <mergeCell ref="B23:J23"/>
    <mergeCell ref="B37:B38"/>
    <mergeCell ref="B25:J25"/>
    <mergeCell ref="B26:J26"/>
    <mergeCell ref="B28:J28"/>
  </mergeCells>
  <dataValidations xWindow="444" yWindow="852" count="1">
    <dataValidation allowBlank="1" showErrorMessage="1" sqref="B31:D32 E52:L58 B60:L60 E39:L42 H38 I37:L38 E37:G38 E30 E32:J36 F31:J31 E47:J51 E43:J45 F46:J46 B35:D45 B47:D58 B46 D46" xr:uid="{E04530E7-74B8-484C-A753-9D673FD16225}"/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  <ignoredErrors>
    <ignoredError sqref="F57:F58 F55:F56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78CE-B866-4E27-B1EF-E0A08705B2B7}">
  <sheetPr>
    <tabColor rgb="FFD3E6F6"/>
  </sheetPr>
  <dimension ref="A1:T250"/>
  <sheetViews>
    <sheetView showGridLines="0" tabSelected="1" topLeftCell="A43" zoomScaleNormal="100" workbookViewId="0">
      <selection activeCell="B83" sqref="B83:E83"/>
    </sheetView>
  </sheetViews>
  <sheetFormatPr baseColWidth="10" defaultColWidth="11.42578125" defaultRowHeight="15" x14ac:dyDescent="0.25"/>
  <cols>
    <col min="1" max="1" width="4.28515625" customWidth="1"/>
    <col min="2" max="2" width="9.28515625" customWidth="1"/>
    <col min="3" max="3" width="25.85546875" customWidth="1"/>
    <col min="4" max="4" width="16.28515625" customWidth="1"/>
    <col min="5" max="5" width="20.7109375" customWidth="1"/>
    <col min="6" max="6" width="19.28515625" customWidth="1"/>
    <col min="7" max="7" width="19.7109375" customWidth="1"/>
    <col min="8" max="8" width="8" customWidth="1"/>
  </cols>
  <sheetData>
    <row r="1" spans="1:7" ht="32.25" customHeight="1" thickBot="1" x14ac:dyDescent="0.3">
      <c r="A1" s="157"/>
      <c r="B1" s="158" t="s">
        <v>258</v>
      </c>
      <c r="C1" s="159"/>
      <c r="D1" s="204">
        <f>+'Viktig informasjon'!D2</f>
        <v>0</v>
      </c>
      <c r="E1" s="205"/>
      <c r="F1" s="205"/>
      <c r="G1" s="206"/>
    </row>
    <row r="2" spans="1:7" ht="32.25" customHeight="1" x14ac:dyDescent="0.25">
      <c r="A2" s="157"/>
      <c r="B2" s="160"/>
      <c r="C2" s="160"/>
      <c r="D2" s="160"/>
      <c r="E2" s="160"/>
      <c r="F2" s="160"/>
      <c r="G2" s="160"/>
    </row>
    <row r="3" spans="1:7" x14ac:dyDescent="0.25">
      <c r="A3" s="157"/>
      <c r="B3" s="161"/>
      <c r="C3" s="157"/>
      <c r="D3" s="157"/>
      <c r="E3" s="157"/>
      <c r="F3" s="157"/>
      <c r="G3" s="157"/>
    </row>
    <row r="4" spans="1:7" x14ac:dyDescent="0.25">
      <c r="A4" s="157"/>
      <c r="B4" s="161"/>
      <c r="C4" s="157"/>
      <c r="D4" s="157"/>
      <c r="E4" s="157"/>
      <c r="F4" s="157"/>
      <c r="G4" s="157"/>
    </row>
    <row r="5" spans="1:7" x14ac:dyDescent="0.25">
      <c r="A5" s="157"/>
      <c r="B5" s="161"/>
      <c r="C5" s="157"/>
      <c r="D5" s="157"/>
      <c r="E5" s="157"/>
      <c r="F5" s="157"/>
      <c r="G5" s="157"/>
    </row>
    <row r="6" spans="1:7" x14ac:dyDescent="0.25">
      <c r="A6" s="157"/>
      <c r="B6" s="161"/>
      <c r="C6" s="157"/>
      <c r="D6" s="157"/>
      <c r="E6" s="157"/>
      <c r="F6" s="157"/>
      <c r="G6" s="157"/>
    </row>
    <row r="7" spans="1:7" x14ac:dyDescent="0.25">
      <c r="A7" s="157"/>
      <c r="B7" s="161"/>
      <c r="C7" s="157"/>
      <c r="D7" s="157"/>
      <c r="E7" s="157"/>
      <c r="F7" s="157"/>
      <c r="G7" s="157"/>
    </row>
    <row r="8" spans="1:7" x14ac:dyDescent="0.25">
      <c r="A8" s="157"/>
      <c r="B8" s="161"/>
      <c r="C8" s="157"/>
      <c r="D8" s="157"/>
      <c r="E8" s="157"/>
      <c r="F8" s="157"/>
      <c r="G8" s="157"/>
    </row>
    <row r="9" spans="1:7" ht="14.25" customHeight="1" x14ac:dyDescent="0.25">
      <c r="A9" s="157"/>
      <c r="B9" s="162"/>
      <c r="C9" s="163"/>
      <c r="D9" s="163"/>
      <c r="E9" s="163"/>
      <c r="F9" s="157"/>
      <c r="G9" s="157"/>
    </row>
    <row r="10" spans="1:7" ht="14.25" customHeight="1" x14ac:dyDescent="0.25">
      <c r="A10" s="157"/>
      <c r="B10" s="162"/>
      <c r="C10" s="163"/>
      <c r="D10" s="163"/>
      <c r="E10" s="163"/>
      <c r="F10" s="157"/>
      <c r="G10" s="157"/>
    </row>
    <row r="11" spans="1:7" ht="14.25" customHeight="1" thickBot="1" x14ac:dyDescent="0.3">
      <c r="A11" s="157"/>
      <c r="B11" s="162"/>
      <c r="C11" s="163"/>
      <c r="D11" s="163"/>
      <c r="E11" s="163"/>
      <c r="F11" s="157"/>
      <c r="G11" s="157"/>
    </row>
    <row r="12" spans="1:7" ht="37.5" customHeight="1" x14ac:dyDescent="0.25">
      <c r="A12" s="157"/>
      <c r="B12" s="164" t="s">
        <v>259</v>
      </c>
      <c r="C12" s="165"/>
      <c r="D12" s="166" t="s">
        <v>337</v>
      </c>
      <c r="E12" s="166" t="s">
        <v>334</v>
      </c>
      <c r="F12" s="166" t="s">
        <v>335</v>
      </c>
      <c r="G12" s="166" t="s">
        <v>336</v>
      </c>
    </row>
    <row r="13" spans="1:7" ht="14.25" customHeight="1" thickBot="1" x14ac:dyDescent="0.3">
      <c r="A13" s="157"/>
      <c r="B13" s="167"/>
      <c r="C13" s="168"/>
      <c r="D13" s="169">
        <v>2027</v>
      </c>
      <c r="E13" s="169">
        <v>2028</v>
      </c>
      <c r="F13" s="169">
        <v>2029</v>
      </c>
      <c r="G13" s="169">
        <v>2030</v>
      </c>
    </row>
    <row r="14" spans="1:7" ht="22.5" customHeight="1" thickBot="1" x14ac:dyDescent="0.3">
      <c r="A14" s="157"/>
      <c r="B14" s="170"/>
      <c r="C14" s="168"/>
      <c r="D14" s="169" t="s">
        <v>341</v>
      </c>
      <c r="E14" s="171" t="s">
        <v>340</v>
      </c>
      <c r="F14" s="171" t="s">
        <v>339</v>
      </c>
      <c r="G14" s="171" t="s">
        <v>342</v>
      </c>
    </row>
    <row r="15" spans="1:7" ht="14.25" customHeight="1" thickBot="1" x14ac:dyDescent="0.3">
      <c r="A15" s="157"/>
      <c r="B15" s="211" t="s">
        <v>338</v>
      </c>
      <c r="C15" s="212"/>
      <c r="D15" s="172">
        <v>30</v>
      </c>
      <c r="E15" s="172">
        <v>40</v>
      </c>
      <c r="F15" s="172">
        <v>50</v>
      </c>
      <c r="G15" s="172">
        <v>70</v>
      </c>
    </row>
    <row r="16" spans="1:7" ht="14.25" customHeight="1" thickBot="1" x14ac:dyDescent="0.3">
      <c r="A16" s="157"/>
      <c r="B16" s="211" t="s">
        <v>260</v>
      </c>
      <c r="C16" s="212"/>
      <c r="D16" s="173">
        <v>2000</v>
      </c>
      <c r="E16" s="174">
        <v>2000</v>
      </c>
      <c r="F16" s="175">
        <v>2000</v>
      </c>
      <c r="G16" s="174">
        <v>2000</v>
      </c>
    </row>
    <row r="17" spans="1:20" ht="14.25" customHeight="1" thickBot="1" x14ac:dyDescent="0.3">
      <c r="A17" s="157"/>
      <c r="B17" s="211" t="s">
        <v>261</v>
      </c>
      <c r="C17" s="212"/>
      <c r="D17" s="176">
        <f>D16*D15</f>
        <v>60000</v>
      </c>
      <c r="E17" s="177">
        <f>SUM(E15*E16)</f>
        <v>80000</v>
      </c>
      <c r="F17" s="177">
        <f t="shared" ref="F17:G17" si="0">SUM(F15*F16)</f>
        <v>100000</v>
      </c>
      <c r="G17" s="177">
        <f t="shared" si="0"/>
        <v>140000</v>
      </c>
    </row>
    <row r="18" spans="1:20" ht="14.25" customHeight="1" x14ac:dyDescent="0.25">
      <c r="A18" s="157"/>
      <c r="B18" s="178"/>
      <c r="C18" s="178"/>
      <c r="D18" s="178"/>
      <c r="E18" s="178"/>
      <c r="F18" s="179"/>
      <c r="G18" s="157"/>
    </row>
    <row r="19" spans="1:20" ht="14.25" customHeight="1" x14ac:dyDescent="0.25">
      <c r="A19" s="157"/>
      <c r="B19" s="162"/>
      <c r="C19" s="163"/>
      <c r="D19" s="163"/>
      <c r="E19" s="163"/>
      <c r="F19" s="157"/>
      <c r="G19" s="157"/>
    </row>
    <row r="20" spans="1:20" ht="14.25" customHeight="1" x14ac:dyDescent="0.25">
      <c r="A20" s="157"/>
      <c r="B20" s="163"/>
      <c r="C20" s="163"/>
      <c r="D20" s="163"/>
      <c r="E20" s="163"/>
      <c r="F20" s="157"/>
      <c r="G20" s="157"/>
    </row>
    <row r="21" spans="1:20" ht="14.25" customHeight="1" x14ac:dyDescent="0.25">
      <c r="A21" s="157"/>
      <c r="B21" s="163"/>
      <c r="C21" s="163"/>
      <c r="D21" s="163"/>
      <c r="E21" s="163"/>
      <c r="F21" s="157"/>
      <c r="G21" s="157"/>
    </row>
    <row r="22" spans="1:20" ht="14.25" customHeight="1" x14ac:dyDescent="0.25">
      <c r="A22" s="157"/>
      <c r="B22" s="163"/>
      <c r="C22" s="163"/>
      <c r="D22" s="163"/>
      <c r="E22" s="163"/>
      <c r="F22" s="157"/>
      <c r="G22" s="157"/>
    </row>
    <row r="23" spans="1:20" ht="14.25" customHeight="1" x14ac:dyDescent="0.25">
      <c r="A23" s="157"/>
      <c r="B23" s="163"/>
      <c r="C23" s="163"/>
      <c r="D23" s="163"/>
      <c r="E23" s="163"/>
      <c r="F23" s="157"/>
      <c r="G23" s="157"/>
    </row>
    <row r="24" spans="1:20" ht="14.25" customHeight="1" thickBot="1" x14ac:dyDescent="0.3">
      <c r="A24" s="157"/>
      <c r="B24" s="163"/>
      <c r="C24" s="163"/>
      <c r="D24" s="163"/>
      <c r="E24" s="163"/>
      <c r="F24" s="157"/>
      <c r="G24" s="157"/>
    </row>
    <row r="25" spans="1:20" s="1" customFormat="1" ht="20.25" customHeight="1" thickBot="1" x14ac:dyDescent="0.3">
      <c r="A25" s="180"/>
      <c r="B25" s="181" t="s">
        <v>262</v>
      </c>
      <c r="C25" s="182"/>
      <c r="D25" s="182"/>
      <c r="E25" s="182"/>
      <c r="F25" s="182"/>
      <c r="G25" s="183"/>
    </row>
    <row r="26" spans="1:20" s="1" customFormat="1" ht="31.5" customHeight="1" x14ac:dyDescent="0.25">
      <c r="A26" s="180"/>
      <c r="B26" s="184"/>
      <c r="C26" s="185"/>
      <c r="D26" s="166" t="s">
        <v>337</v>
      </c>
      <c r="E26" s="166" t="s">
        <v>334</v>
      </c>
      <c r="F26" s="166" t="s">
        <v>335</v>
      </c>
      <c r="G26" s="166" t="s">
        <v>336</v>
      </c>
    </row>
    <row r="27" spans="1:20" s="1" customFormat="1" ht="20.25" customHeight="1" thickBot="1" x14ac:dyDescent="0.3">
      <c r="B27" s="150"/>
      <c r="C27" s="151"/>
      <c r="D27" s="92"/>
      <c r="E27" s="92"/>
      <c r="F27" s="92"/>
      <c r="G27" s="92"/>
    </row>
    <row r="28" spans="1:20" s="1" customFormat="1" ht="18" customHeight="1" thickBot="1" x14ac:dyDescent="0.3">
      <c r="B28" s="150"/>
      <c r="C28" s="151"/>
      <c r="D28" s="90" t="s">
        <v>343</v>
      </c>
      <c r="E28" s="91" t="s">
        <v>343</v>
      </c>
      <c r="F28" s="91" t="s">
        <v>343</v>
      </c>
      <c r="G28" s="91" t="s">
        <v>343</v>
      </c>
    </row>
    <row r="29" spans="1:20" s="1" customFormat="1" ht="15.75" customHeight="1" thickBot="1" x14ac:dyDescent="0.3">
      <c r="B29" s="209" t="s">
        <v>338</v>
      </c>
      <c r="C29" s="210"/>
      <c r="D29" s="141"/>
      <c r="E29" s="141"/>
      <c r="F29" s="141"/>
      <c r="G29" s="141"/>
    </row>
    <row r="30" spans="1:20" s="1" customFormat="1" ht="15.75" customHeight="1" thickBot="1" x14ac:dyDescent="0.3">
      <c r="B30" s="209" t="s">
        <v>260</v>
      </c>
      <c r="C30" s="210"/>
      <c r="D30" s="144"/>
      <c r="E30" s="145"/>
      <c r="F30" s="146"/>
      <c r="G30" s="145"/>
    </row>
    <row r="31" spans="1:20" s="1" customFormat="1" ht="17.25" customHeight="1" thickBot="1" x14ac:dyDescent="0.3">
      <c r="B31" s="209" t="s">
        <v>261</v>
      </c>
      <c r="C31" s="210"/>
      <c r="D31" s="142">
        <f>D30*D29</f>
        <v>0</v>
      </c>
      <c r="E31" s="143">
        <f>SUM(E29*E30)</f>
        <v>0</v>
      </c>
      <c r="F31" s="143">
        <f t="shared" ref="F31" si="1">SUM(F29*F30)</f>
        <v>0</v>
      </c>
      <c r="G31" s="143">
        <f t="shared" ref="G31" si="2">SUM(G29*G30)</f>
        <v>0</v>
      </c>
    </row>
    <row r="32" spans="1:20" ht="15.75" thickBot="1" x14ac:dyDescent="0.3">
      <c r="A32" s="33"/>
      <c r="B32" s="33"/>
      <c r="C32" s="79"/>
      <c r="D32" s="80"/>
      <c r="E32" s="80"/>
      <c r="F32" s="33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ht="21" customHeight="1" thickBot="1" x14ac:dyDescent="0.3">
      <c r="A33" s="33"/>
      <c r="B33" s="100" t="s">
        <v>263</v>
      </c>
      <c r="C33" s="101"/>
      <c r="D33" s="101"/>
      <c r="E33" s="101"/>
      <c r="F33" s="101"/>
      <c r="G33" s="102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1:20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1:20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</row>
    <row r="36" spans="1:20" x14ac:dyDescent="0.25">
      <c r="A36" s="48"/>
      <c r="B36" s="33"/>
      <c r="C36" s="33"/>
      <c r="D36" s="33"/>
      <c r="E36" s="33"/>
      <c r="F36" s="34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</row>
    <row r="37" spans="1:20" ht="14.25" customHeight="1" thickBot="1" x14ac:dyDescent="0.3">
      <c r="A37" s="48"/>
      <c r="B37" s="81"/>
      <c r="C37" s="48"/>
      <c r="D37" s="48"/>
      <c r="E37" s="48"/>
      <c r="F37" s="34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</row>
    <row r="38" spans="1:20" ht="20.25" customHeight="1" thickBot="1" x14ac:dyDescent="0.3">
      <c r="A38" s="48"/>
      <c r="B38" s="97" t="s">
        <v>264</v>
      </c>
      <c r="C38" s="98"/>
      <c r="D38" s="98"/>
      <c r="E38" s="98"/>
      <c r="F38" s="98"/>
      <c r="G38" s="99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</row>
    <row r="39" spans="1:20" ht="20.25" customHeight="1" x14ac:dyDescent="0.25">
      <c r="A39" s="48"/>
      <c r="B39" s="33" t="s">
        <v>265</v>
      </c>
      <c r="C39" s="33"/>
      <c r="D39" s="33"/>
      <c r="E39" s="33"/>
      <c r="F39" s="33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</row>
    <row r="40" spans="1:20" ht="20.25" customHeight="1" thickBot="1" x14ac:dyDescent="0.3">
      <c r="A40" s="48"/>
      <c r="B40" s="33"/>
      <c r="C40" s="33"/>
      <c r="D40" s="33"/>
      <c r="E40" s="33"/>
      <c r="F40" s="33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</row>
    <row r="41" spans="1:20" ht="20.25" customHeight="1" thickBot="1" x14ac:dyDescent="0.3">
      <c r="A41" s="48"/>
      <c r="B41" s="97" t="s">
        <v>266</v>
      </c>
      <c r="C41" s="98"/>
      <c r="D41" s="98"/>
      <c r="E41" s="98"/>
      <c r="F41" s="98"/>
      <c r="G41" s="99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</row>
    <row r="42" spans="1:20" ht="20.25" customHeight="1" x14ac:dyDescent="0.25">
      <c r="A42" s="48"/>
      <c r="B42" s="33" t="s">
        <v>267</v>
      </c>
      <c r="C42" s="33"/>
      <c r="D42" s="33"/>
      <c r="E42" s="33"/>
      <c r="F42" s="33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</row>
    <row r="43" spans="1:20" ht="20.25" customHeight="1" thickBot="1" x14ac:dyDescent="0.3">
      <c r="A43" s="48"/>
      <c r="B43" s="33"/>
      <c r="C43" s="33"/>
      <c r="D43" s="33"/>
      <c r="E43" s="33"/>
      <c r="F43" s="33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</row>
    <row r="44" spans="1:20" ht="20.25" customHeight="1" thickBot="1" x14ac:dyDescent="0.3">
      <c r="A44" s="48"/>
      <c r="B44" s="97" t="s">
        <v>268</v>
      </c>
      <c r="C44" s="98"/>
      <c r="D44" s="98"/>
      <c r="E44" s="98"/>
      <c r="F44" s="98"/>
      <c r="G44" s="99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</row>
    <row r="45" spans="1:20" ht="20.25" customHeight="1" x14ac:dyDescent="0.25">
      <c r="A45" s="48"/>
      <c r="B45" s="33" t="s">
        <v>269</v>
      </c>
      <c r="C45" s="33"/>
      <c r="D45" s="33"/>
      <c r="E45" s="33"/>
      <c r="F45" s="33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</row>
    <row r="46" spans="1:20" ht="20.25" customHeight="1" thickBot="1" x14ac:dyDescent="0.3">
      <c r="A46" s="48"/>
      <c r="B46" s="33"/>
      <c r="C46" s="33"/>
      <c r="D46" s="33"/>
      <c r="E46" s="33"/>
      <c r="F46" s="33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</row>
    <row r="47" spans="1:20" ht="20.25" customHeight="1" thickBot="1" x14ac:dyDescent="0.3">
      <c r="A47" s="48"/>
      <c r="B47" s="97" t="s">
        <v>270</v>
      </c>
      <c r="C47" s="98"/>
      <c r="D47" s="98"/>
      <c r="E47" s="98"/>
      <c r="F47" s="98"/>
      <c r="G47" s="99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</row>
    <row r="48" spans="1:20" ht="20.25" customHeight="1" x14ac:dyDescent="0.25">
      <c r="A48" s="48"/>
      <c r="B48" s="33" t="s">
        <v>267</v>
      </c>
      <c r="C48" s="34"/>
      <c r="D48" s="34"/>
      <c r="E48" s="34"/>
      <c r="F48" s="34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</row>
    <row r="49" spans="1:20" ht="20.25" customHeight="1" thickBot="1" x14ac:dyDescent="0.3">
      <c r="A49" s="48"/>
      <c r="B49" s="33"/>
      <c r="C49" s="34"/>
      <c r="D49" s="34"/>
      <c r="E49" s="34"/>
      <c r="F49" s="34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</row>
    <row r="50" spans="1:20" ht="20.25" customHeight="1" thickBot="1" x14ac:dyDescent="0.3">
      <c r="A50" s="48"/>
      <c r="B50" s="97" t="s">
        <v>271</v>
      </c>
      <c r="C50" s="98"/>
      <c r="D50" s="98"/>
      <c r="E50" s="98"/>
      <c r="F50" s="98"/>
      <c r="G50" s="9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</row>
    <row r="51" spans="1:20" ht="20.25" customHeight="1" thickBot="1" x14ac:dyDescent="0.3">
      <c r="A51" s="48"/>
      <c r="B51" s="33"/>
      <c r="C51" s="33"/>
      <c r="D51" s="56" t="s">
        <v>361</v>
      </c>
      <c r="E51" s="56" t="s">
        <v>362</v>
      </c>
      <c r="F51" s="56" t="s">
        <v>363</v>
      </c>
      <c r="G51" s="56" t="s">
        <v>364</v>
      </c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</row>
    <row r="52" spans="1:20" ht="20.25" customHeight="1" thickBot="1" x14ac:dyDescent="0.3">
      <c r="A52" s="48"/>
      <c r="B52" s="33"/>
      <c r="C52" s="155"/>
      <c r="D52" s="156">
        <f>SUM(C52)/2</f>
        <v>0</v>
      </c>
      <c r="E52" s="156">
        <f>+C52</f>
        <v>0</v>
      </c>
      <c r="F52" s="156">
        <f>+C52</f>
        <v>0</v>
      </c>
      <c r="G52" s="156">
        <f>+C52</f>
        <v>0</v>
      </c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</row>
    <row r="53" spans="1:20" ht="20.25" customHeight="1" thickBot="1" x14ac:dyDescent="0.3">
      <c r="A53" s="48"/>
      <c r="B53" s="33"/>
      <c r="C53" s="33"/>
      <c r="D53" s="33"/>
      <c r="E53" s="33"/>
      <c r="F53" s="33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</row>
    <row r="54" spans="1:20" ht="20.25" customHeight="1" thickBot="1" x14ac:dyDescent="0.3">
      <c r="A54" s="48"/>
      <c r="B54" s="97" t="s">
        <v>272</v>
      </c>
      <c r="C54" s="98"/>
      <c r="D54" s="98"/>
      <c r="E54" s="98"/>
      <c r="F54" s="98"/>
      <c r="G54" s="99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</row>
    <row r="55" spans="1:20" ht="20.25" customHeight="1" x14ac:dyDescent="0.25">
      <c r="A55" s="48"/>
      <c r="B55" s="33" t="s">
        <v>273</v>
      </c>
      <c r="C55" s="33"/>
      <c r="D55" s="33"/>
      <c r="E55" s="33"/>
      <c r="F55" s="33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</row>
    <row r="56" spans="1:20" ht="20.25" customHeight="1" x14ac:dyDescent="0.25">
      <c r="A56" s="48"/>
      <c r="B56" s="82" t="s">
        <v>274</v>
      </c>
      <c r="C56" s="82"/>
      <c r="D56" s="82"/>
      <c r="E56" s="82"/>
      <c r="F56" s="82"/>
      <c r="G56" s="82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</row>
    <row r="57" spans="1:20" ht="20.25" customHeight="1" thickBot="1" x14ac:dyDescent="0.3">
      <c r="A57" s="48"/>
      <c r="B57" s="34"/>
      <c r="C57" s="34"/>
      <c r="D57" s="34"/>
      <c r="E57" s="34"/>
      <c r="F57" s="34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</row>
    <row r="58" spans="1:20" ht="20.25" customHeight="1" thickBot="1" x14ac:dyDescent="0.3">
      <c r="A58" s="48"/>
      <c r="B58" s="97" t="s">
        <v>275</v>
      </c>
      <c r="C58" s="98"/>
      <c r="D58" s="98"/>
      <c r="E58" s="98"/>
      <c r="F58" s="98"/>
      <c r="G58" s="9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</row>
    <row r="59" spans="1:20" ht="20.25" customHeight="1" x14ac:dyDescent="0.25">
      <c r="A59" s="48"/>
      <c r="B59" s="33" t="s">
        <v>276</v>
      </c>
      <c r="C59" s="33"/>
      <c r="D59" s="33"/>
      <c r="E59" s="33"/>
      <c r="F59" s="33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</row>
    <row r="60" spans="1:20" ht="20.25" customHeight="1" thickBot="1" x14ac:dyDescent="0.3">
      <c r="A60" s="48"/>
      <c r="B60" s="33"/>
      <c r="C60" s="33"/>
      <c r="D60" s="33"/>
      <c r="E60" s="33"/>
      <c r="F60" s="33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</row>
    <row r="61" spans="1:20" ht="20.25" customHeight="1" thickBot="1" x14ac:dyDescent="0.3">
      <c r="A61" s="48"/>
      <c r="B61" s="97" t="s">
        <v>277</v>
      </c>
      <c r="C61" s="98"/>
      <c r="D61" s="98"/>
      <c r="E61" s="98"/>
      <c r="F61" s="98"/>
      <c r="G61" s="99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</row>
    <row r="62" spans="1:20" ht="20.25" customHeight="1" x14ac:dyDescent="0.25">
      <c r="A62" s="48"/>
      <c r="B62" s="33" t="s">
        <v>278</v>
      </c>
      <c r="C62" s="33"/>
      <c r="D62" s="33"/>
      <c r="E62" s="33"/>
      <c r="F62" s="33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</row>
    <row r="63" spans="1:20" ht="20.25" customHeight="1" thickBot="1" x14ac:dyDescent="0.3">
      <c r="A63" s="48"/>
      <c r="B63" s="33"/>
      <c r="C63" s="33"/>
      <c r="D63" s="33"/>
      <c r="E63" s="33"/>
      <c r="F63" s="33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</row>
    <row r="64" spans="1:20" ht="20.25" customHeight="1" thickBot="1" x14ac:dyDescent="0.3">
      <c r="A64" s="48"/>
      <c r="B64" s="97" t="s">
        <v>279</v>
      </c>
      <c r="C64" s="98"/>
      <c r="D64" s="98"/>
      <c r="E64" s="98"/>
      <c r="F64" s="98"/>
      <c r="G64" s="99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</row>
    <row r="65" spans="1:20" ht="20.25" customHeight="1" x14ac:dyDescent="0.25">
      <c r="A65" s="48"/>
      <c r="B65" s="33" t="s">
        <v>280</v>
      </c>
      <c r="C65" s="33"/>
      <c r="D65" s="33"/>
      <c r="E65" s="33"/>
      <c r="F65" s="33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</row>
    <row r="66" spans="1:20" ht="20.25" customHeight="1" thickBot="1" x14ac:dyDescent="0.3">
      <c r="A66" s="48"/>
      <c r="B66" s="48"/>
      <c r="C66" s="33"/>
      <c r="D66" s="33"/>
      <c r="E66" s="33"/>
      <c r="F66" s="33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</row>
    <row r="67" spans="1:20" ht="20.25" customHeight="1" thickBot="1" x14ac:dyDescent="0.3">
      <c r="A67" s="48"/>
      <c r="B67" s="97" t="s">
        <v>281</v>
      </c>
      <c r="C67" s="98"/>
      <c r="D67" s="98"/>
      <c r="E67" s="98"/>
      <c r="F67" s="98"/>
      <c r="G67" s="99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ht="20.25" customHeight="1" x14ac:dyDescent="0.25">
      <c r="A68" s="48"/>
      <c r="B68" s="83" t="s">
        <v>282</v>
      </c>
      <c r="C68" s="83"/>
      <c r="D68" s="83"/>
      <c r="E68" s="83"/>
      <c r="F68" s="33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ht="20.25" customHeight="1" thickBot="1" x14ac:dyDescent="0.3">
      <c r="A69" s="48"/>
      <c r="B69" s="33"/>
      <c r="C69" s="33"/>
      <c r="D69" s="33"/>
      <c r="E69" s="33"/>
      <c r="F69" s="33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</row>
    <row r="70" spans="1:20" ht="20.25" customHeight="1" thickBot="1" x14ac:dyDescent="0.3">
      <c r="A70" s="48"/>
      <c r="B70" s="97" t="s">
        <v>283</v>
      </c>
      <c r="C70" s="98"/>
      <c r="D70" s="98"/>
      <c r="E70" s="98"/>
      <c r="F70" s="98"/>
      <c r="G70" s="99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</row>
    <row r="71" spans="1:20" ht="20.25" customHeight="1" x14ac:dyDescent="0.25">
      <c r="A71" s="48"/>
      <c r="B71" s="83" t="s">
        <v>284</v>
      </c>
      <c r="C71" s="83"/>
      <c r="D71" s="83"/>
      <c r="E71" s="83"/>
      <c r="F71" s="33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</row>
    <row r="72" spans="1:20" ht="20.25" customHeight="1" thickBot="1" x14ac:dyDescent="0.3">
      <c r="A72" s="48"/>
      <c r="B72" s="33"/>
      <c r="C72" s="33"/>
      <c r="D72" s="33"/>
      <c r="E72" s="33"/>
      <c r="F72" s="33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</row>
    <row r="73" spans="1:20" ht="20.25" customHeight="1" thickBot="1" x14ac:dyDescent="0.3">
      <c r="A73" s="48"/>
      <c r="B73" s="97" t="s">
        <v>285</v>
      </c>
      <c r="C73" s="98"/>
      <c r="D73" s="98"/>
      <c r="E73" s="98"/>
      <c r="F73" s="98"/>
      <c r="G73" s="99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</row>
    <row r="74" spans="1:20" ht="20.25" customHeight="1" x14ac:dyDescent="0.25">
      <c r="A74" s="48"/>
      <c r="B74" s="33" t="s">
        <v>286</v>
      </c>
      <c r="C74" s="33"/>
      <c r="D74" s="33"/>
      <c r="E74" s="33"/>
      <c r="F74" s="33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</row>
    <row r="75" spans="1:20" ht="21.75" customHeight="1" thickBot="1" x14ac:dyDescent="0.3">
      <c r="A75" s="48"/>
      <c r="B75" s="33" t="s">
        <v>287</v>
      </c>
      <c r="C75" s="33"/>
      <c r="D75" s="33"/>
      <c r="E75" s="33"/>
      <c r="F75" s="33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</row>
    <row r="76" spans="1:20" ht="20.25" customHeight="1" thickBot="1" x14ac:dyDescent="0.3">
      <c r="A76" s="48"/>
      <c r="B76" s="97" t="s">
        <v>288</v>
      </c>
      <c r="C76" s="98"/>
      <c r="D76" s="98"/>
      <c r="E76" s="98"/>
      <c r="F76" s="98"/>
      <c r="G76" s="99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</row>
    <row r="77" spans="1:20" ht="20.25" customHeight="1" x14ac:dyDescent="0.25">
      <c r="A77" s="48"/>
      <c r="B77" s="33" t="s">
        <v>289</v>
      </c>
      <c r="C77" s="33"/>
      <c r="D77" s="33"/>
      <c r="E77" s="33"/>
      <c r="F77" s="33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78" spans="1:20" ht="20.25" customHeight="1" thickBot="1" x14ac:dyDescent="0.3">
      <c r="A78" s="48"/>
      <c r="B78" s="33" t="s">
        <v>287</v>
      </c>
      <c r="C78" s="33"/>
      <c r="D78" s="33"/>
      <c r="E78" s="33"/>
      <c r="F78" s="33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</row>
    <row r="79" spans="1:20" ht="20.25" customHeight="1" thickBot="1" x14ac:dyDescent="0.3">
      <c r="A79" s="48"/>
      <c r="B79" s="97" t="s">
        <v>290</v>
      </c>
      <c r="C79" s="98"/>
      <c r="D79" s="98"/>
      <c r="E79" s="98"/>
      <c r="F79" s="98"/>
      <c r="G79" s="99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</row>
    <row r="80" spans="1:20" ht="20.25" customHeight="1" x14ac:dyDescent="0.25">
      <c r="A80" s="48"/>
      <c r="B80" s="83" t="s">
        <v>291</v>
      </c>
      <c r="C80" s="84"/>
      <c r="D80" s="84"/>
      <c r="E80" s="84"/>
      <c r="F80" s="34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</row>
    <row r="81" spans="1:20" ht="20.25" customHeight="1" thickBot="1" x14ac:dyDescent="0.3">
      <c r="A81" s="48"/>
      <c r="B81" s="85"/>
      <c r="C81" s="85"/>
      <c r="D81" s="85"/>
      <c r="E81" s="85"/>
      <c r="F81" s="85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</row>
    <row r="82" spans="1:20" ht="20.25" customHeight="1" thickBot="1" x14ac:dyDescent="0.3">
      <c r="A82" s="48"/>
      <c r="B82" s="97" t="s">
        <v>292</v>
      </c>
      <c r="C82" s="98"/>
      <c r="D82" s="98"/>
      <c r="E82" s="98"/>
      <c r="F82" s="98"/>
      <c r="G82" s="99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</row>
    <row r="83" spans="1:20" ht="29.25" customHeight="1" x14ac:dyDescent="0.25">
      <c r="A83" s="48"/>
      <c r="B83" s="207" t="s">
        <v>293</v>
      </c>
      <c r="C83" s="208"/>
      <c r="D83" s="208"/>
      <c r="E83" s="208"/>
      <c r="F83" s="33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</row>
    <row r="84" spans="1:20" ht="20.25" customHeight="1" x14ac:dyDescent="0.25">
      <c r="A84" s="48"/>
      <c r="B84" s="86" t="s">
        <v>294</v>
      </c>
      <c r="C84" s="87"/>
      <c r="D84" s="87"/>
      <c r="E84" s="87"/>
      <c r="F84" s="87"/>
      <c r="G84" s="87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</row>
    <row r="85" spans="1:20" ht="20.25" customHeight="1" thickBot="1" x14ac:dyDescent="0.3">
      <c r="A85" s="48"/>
      <c r="B85" s="88"/>
      <c r="C85" s="33"/>
      <c r="D85" s="33"/>
      <c r="E85" s="33"/>
      <c r="F85" s="33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</row>
    <row r="86" spans="1:20" ht="20.25" customHeight="1" thickBot="1" x14ac:dyDescent="0.3">
      <c r="A86" s="48"/>
      <c r="B86" s="97" t="s">
        <v>295</v>
      </c>
      <c r="C86" s="98"/>
      <c r="D86" s="98"/>
      <c r="E86" s="98"/>
      <c r="F86" s="98"/>
      <c r="G86" s="99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</row>
    <row r="87" spans="1:20" ht="20.25" customHeight="1" x14ac:dyDescent="0.25">
      <c r="A87" s="48"/>
      <c r="B87" s="89" t="s">
        <v>296</v>
      </c>
      <c r="C87" s="89"/>
      <c r="D87" s="89"/>
      <c r="E87" s="89"/>
      <c r="F87" s="85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</row>
    <row r="88" spans="1:20" ht="20.25" customHeight="1" thickBot="1" x14ac:dyDescent="0.3">
      <c r="A88" s="48"/>
      <c r="B88" s="89"/>
      <c r="C88" s="89"/>
      <c r="D88" s="89"/>
      <c r="E88" s="89"/>
      <c r="F88" s="33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</row>
    <row r="89" spans="1:20" ht="20.25" customHeight="1" thickBot="1" x14ac:dyDescent="0.3">
      <c r="A89" s="48"/>
      <c r="B89" s="97" t="s">
        <v>297</v>
      </c>
      <c r="C89" s="98"/>
      <c r="D89" s="98"/>
      <c r="E89" s="98"/>
      <c r="F89" s="98"/>
      <c r="G89" s="99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</row>
    <row r="90" spans="1:20" ht="20.25" customHeight="1" x14ac:dyDescent="0.25">
      <c r="A90" s="48"/>
      <c r="B90" s="33" t="s">
        <v>296</v>
      </c>
      <c r="C90" s="33"/>
      <c r="D90" s="33"/>
      <c r="E90" s="33"/>
      <c r="F90" s="33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</row>
    <row r="91" spans="1:20" ht="20.25" customHeight="1" thickBot="1" x14ac:dyDescent="0.3">
      <c r="A91" s="48"/>
      <c r="B91" s="33"/>
      <c r="C91" s="33"/>
      <c r="D91" s="33"/>
      <c r="E91" s="33"/>
      <c r="F91" s="33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</row>
    <row r="92" spans="1:20" ht="20.25" customHeight="1" thickBot="1" x14ac:dyDescent="0.3">
      <c r="A92" s="48"/>
      <c r="B92" s="97" t="s">
        <v>326</v>
      </c>
      <c r="C92" s="98"/>
      <c r="D92" s="98"/>
      <c r="E92" s="98"/>
      <c r="F92" s="98"/>
      <c r="G92" s="99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</row>
    <row r="93" spans="1:20" ht="20.25" customHeight="1" x14ac:dyDescent="0.25">
      <c r="A93" s="48"/>
      <c r="B93" s="33" t="s">
        <v>296</v>
      </c>
      <c r="C93" s="33"/>
      <c r="D93" s="33"/>
      <c r="E93" s="33"/>
      <c r="F93" s="33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</row>
    <row r="94" spans="1:20" ht="20.25" customHeight="1" thickBot="1" x14ac:dyDescent="0.3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</row>
    <row r="95" spans="1:20" ht="20.25" customHeight="1" thickBot="1" x14ac:dyDescent="0.3">
      <c r="A95" s="48"/>
      <c r="B95" s="97"/>
      <c r="C95" s="98"/>
      <c r="D95" s="98"/>
      <c r="E95" s="98"/>
      <c r="F95" s="98"/>
      <c r="G95" s="99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</row>
    <row r="96" spans="1:20" ht="20.25" customHeight="1" x14ac:dyDescent="0.25">
      <c r="A96" s="48"/>
      <c r="B96" s="33" t="s">
        <v>296</v>
      </c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</row>
    <row r="97" spans="1:20" ht="20.25" customHeight="1" thickBot="1" x14ac:dyDescent="0.3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</row>
    <row r="98" spans="1:20" ht="20.25" customHeight="1" thickBot="1" x14ac:dyDescent="0.3">
      <c r="A98" s="48"/>
      <c r="B98" s="97"/>
      <c r="C98" s="98"/>
      <c r="D98" s="98"/>
      <c r="E98" s="98"/>
      <c r="F98" s="98"/>
      <c r="G98" s="99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</row>
    <row r="99" spans="1:20" ht="20.25" customHeight="1" x14ac:dyDescent="0.25">
      <c r="A99" s="48"/>
      <c r="B99" s="33" t="s">
        <v>296</v>
      </c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</row>
    <row r="100" spans="1:20" ht="20.25" customHeight="1" x14ac:dyDescent="0.25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</row>
    <row r="101" spans="1:20" ht="20.25" customHeight="1" x14ac:dyDescent="0.25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</row>
    <row r="102" spans="1:20" ht="20.25" customHeight="1" x14ac:dyDescent="0.25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</row>
    <row r="103" spans="1:20" ht="20.25" customHeight="1" x14ac:dyDescent="0.25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</row>
    <row r="104" spans="1:20" ht="20.25" customHeight="1" x14ac:dyDescent="0.25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</row>
    <row r="105" spans="1:20" ht="20.25" customHeight="1" x14ac:dyDescent="0.25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</row>
    <row r="106" spans="1:20" ht="20.25" customHeight="1" x14ac:dyDescent="0.25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</row>
    <row r="107" spans="1:20" ht="20.25" customHeight="1" x14ac:dyDescent="0.25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</row>
    <row r="108" spans="1:20" ht="20.25" customHeight="1" x14ac:dyDescent="0.25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</row>
    <row r="109" spans="1:20" ht="20.25" customHeight="1" x14ac:dyDescent="0.25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</row>
    <row r="110" spans="1:20" ht="20.25" customHeight="1" x14ac:dyDescent="0.25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</row>
    <row r="111" spans="1:20" ht="20.25" customHeight="1" x14ac:dyDescent="0.25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</row>
    <row r="112" spans="1:20" ht="20.25" customHeight="1" x14ac:dyDescent="0.25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</row>
    <row r="113" spans="1:20" ht="20.25" customHeight="1" x14ac:dyDescent="0.25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</row>
    <row r="114" spans="1:20" ht="20.25" customHeight="1" x14ac:dyDescent="0.25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</row>
    <row r="115" spans="1:20" ht="20.25" customHeight="1" x14ac:dyDescent="0.25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</row>
    <row r="116" spans="1:20" ht="20.25" customHeight="1" x14ac:dyDescent="0.25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</row>
    <row r="117" spans="1:20" ht="20.25" customHeight="1" x14ac:dyDescent="0.25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1:20" ht="20.25" customHeight="1" x14ac:dyDescent="0.25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</row>
    <row r="119" spans="1:20" ht="20.25" customHeight="1" x14ac:dyDescent="0.25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</row>
    <row r="120" spans="1:20" ht="20.25" customHeight="1" x14ac:dyDescent="0.25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</row>
    <row r="121" spans="1:20" ht="20.25" customHeight="1" x14ac:dyDescent="0.25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</row>
    <row r="122" spans="1:20" ht="20.25" customHeight="1" x14ac:dyDescent="0.25"/>
    <row r="123" spans="1:20" ht="20.25" customHeight="1" x14ac:dyDescent="0.25"/>
    <row r="124" spans="1:20" ht="20.25" customHeight="1" x14ac:dyDescent="0.25"/>
    <row r="125" spans="1:20" ht="20.25" customHeight="1" x14ac:dyDescent="0.25"/>
    <row r="126" spans="1:20" ht="20.25" customHeight="1" x14ac:dyDescent="0.25"/>
    <row r="127" spans="1:20" ht="20.25" customHeight="1" x14ac:dyDescent="0.25"/>
    <row r="128" spans="1:20" ht="20.25" customHeight="1" x14ac:dyDescent="0.25"/>
    <row r="129" ht="20.25" customHeight="1" x14ac:dyDescent="0.25"/>
    <row r="130" ht="20.25" customHeight="1" x14ac:dyDescent="0.25"/>
    <row r="131" ht="20.25" customHeight="1" x14ac:dyDescent="0.25"/>
    <row r="132" ht="20.25" customHeight="1" x14ac:dyDescent="0.25"/>
    <row r="133" ht="20.25" customHeight="1" x14ac:dyDescent="0.25"/>
    <row r="134" ht="20.25" customHeight="1" x14ac:dyDescent="0.25"/>
    <row r="135" ht="20.25" customHeight="1" x14ac:dyDescent="0.25"/>
    <row r="136" ht="20.25" customHeight="1" x14ac:dyDescent="0.25"/>
    <row r="137" ht="20.25" customHeight="1" x14ac:dyDescent="0.25"/>
    <row r="138" ht="20.25" customHeight="1" x14ac:dyDescent="0.25"/>
    <row r="139" ht="20.25" customHeight="1" x14ac:dyDescent="0.25"/>
    <row r="140" ht="20.25" customHeight="1" x14ac:dyDescent="0.25"/>
    <row r="141" ht="20.25" customHeight="1" x14ac:dyDescent="0.25"/>
    <row r="142" ht="20.25" customHeight="1" x14ac:dyDescent="0.25"/>
    <row r="143" ht="20.25" customHeight="1" x14ac:dyDescent="0.25"/>
    <row r="144" ht="20.25" customHeight="1" x14ac:dyDescent="0.25"/>
    <row r="145" ht="20.25" customHeight="1" x14ac:dyDescent="0.25"/>
    <row r="146" ht="20.25" customHeight="1" x14ac:dyDescent="0.25"/>
    <row r="147" ht="20.25" customHeight="1" x14ac:dyDescent="0.25"/>
    <row r="148" ht="20.25" customHeight="1" x14ac:dyDescent="0.25"/>
    <row r="149" ht="20.25" customHeight="1" x14ac:dyDescent="0.25"/>
    <row r="150" ht="20.25" customHeight="1" x14ac:dyDescent="0.25"/>
    <row r="151" ht="20.25" customHeight="1" x14ac:dyDescent="0.25"/>
    <row r="152" ht="20.25" customHeight="1" x14ac:dyDescent="0.25"/>
    <row r="153" ht="20.25" customHeight="1" x14ac:dyDescent="0.25"/>
    <row r="154" ht="20.25" customHeight="1" x14ac:dyDescent="0.25"/>
    <row r="155" ht="20.25" customHeight="1" x14ac:dyDescent="0.25"/>
    <row r="156" ht="20.25" customHeight="1" x14ac:dyDescent="0.25"/>
    <row r="157" ht="20.25" customHeight="1" x14ac:dyDescent="0.25"/>
    <row r="158" ht="20.25" customHeight="1" x14ac:dyDescent="0.25"/>
    <row r="159" ht="20.25" customHeight="1" x14ac:dyDescent="0.25"/>
    <row r="160" ht="20.25" customHeight="1" x14ac:dyDescent="0.25"/>
    <row r="161" ht="20.25" customHeight="1" x14ac:dyDescent="0.25"/>
    <row r="162" ht="20.25" customHeight="1" x14ac:dyDescent="0.25"/>
    <row r="163" ht="20.25" customHeight="1" x14ac:dyDescent="0.25"/>
    <row r="164" ht="20.25" customHeight="1" x14ac:dyDescent="0.25"/>
    <row r="165" ht="20.25" customHeight="1" x14ac:dyDescent="0.25"/>
    <row r="166" ht="20.25" customHeight="1" x14ac:dyDescent="0.25"/>
    <row r="167" ht="20.25" customHeight="1" x14ac:dyDescent="0.25"/>
    <row r="168" ht="20.25" customHeight="1" x14ac:dyDescent="0.25"/>
    <row r="169" ht="20.25" customHeight="1" x14ac:dyDescent="0.25"/>
    <row r="170" ht="20.25" customHeight="1" x14ac:dyDescent="0.25"/>
    <row r="171" ht="20.25" customHeight="1" x14ac:dyDescent="0.25"/>
    <row r="172" ht="20.25" customHeight="1" x14ac:dyDescent="0.25"/>
    <row r="173" ht="20.25" customHeight="1" x14ac:dyDescent="0.25"/>
    <row r="174" ht="20.25" customHeight="1" x14ac:dyDescent="0.25"/>
    <row r="175" ht="20.25" customHeight="1" x14ac:dyDescent="0.25"/>
    <row r="176" ht="20.25" customHeight="1" x14ac:dyDescent="0.25"/>
    <row r="177" ht="20.25" customHeight="1" x14ac:dyDescent="0.25"/>
    <row r="178" ht="20.25" customHeight="1" x14ac:dyDescent="0.25"/>
    <row r="179" ht="20.25" customHeight="1" x14ac:dyDescent="0.25"/>
    <row r="180" ht="20.25" customHeight="1" x14ac:dyDescent="0.25"/>
    <row r="181" ht="20.25" customHeight="1" x14ac:dyDescent="0.25"/>
    <row r="182" ht="20.25" customHeight="1" x14ac:dyDescent="0.25"/>
    <row r="183" ht="20.25" customHeight="1" x14ac:dyDescent="0.25"/>
    <row r="184" ht="20.25" customHeight="1" x14ac:dyDescent="0.25"/>
    <row r="185" ht="20.25" customHeight="1" x14ac:dyDescent="0.25"/>
    <row r="186" ht="20.25" customHeight="1" x14ac:dyDescent="0.25"/>
    <row r="187" ht="20.25" customHeight="1" x14ac:dyDescent="0.25"/>
    <row r="188" ht="20.25" customHeight="1" x14ac:dyDescent="0.25"/>
    <row r="189" ht="20.25" customHeight="1" x14ac:dyDescent="0.25"/>
    <row r="190" ht="20.25" customHeight="1" x14ac:dyDescent="0.25"/>
    <row r="191" ht="20.25" customHeight="1" x14ac:dyDescent="0.25"/>
    <row r="192" ht="20.25" customHeight="1" x14ac:dyDescent="0.25"/>
    <row r="193" ht="20.25" customHeight="1" x14ac:dyDescent="0.25"/>
    <row r="194" ht="20.25" customHeight="1" x14ac:dyDescent="0.25"/>
    <row r="195" ht="20.25" customHeight="1" x14ac:dyDescent="0.25"/>
    <row r="196" ht="20.25" customHeight="1" x14ac:dyDescent="0.25"/>
    <row r="197" ht="20.25" customHeight="1" x14ac:dyDescent="0.25"/>
    <row r="198" ht="20.25" customHeight="1" x14ac:dyDescent="0.25"/>
    <row r="199" ht="20.25" customHeight="1" x14ac:dyDescent="0.25"/>
    <row r="200" ht="20.25" customHeight="1" x14ac:dyDescent="0.25"/>
    <row r="201" ht="20.25" customHeight="1" x14ac:dyDescent="0.25"/>
    <row r="202" ht="20.25" customHeight="1" x14ac:dyDescent="0.25"/>
    <row r="203" ht="20.25" customHeight="1" x14ac:dyDescent="0.25"/>
    <row r="204" ht="20.25" customHeight="1" x14ac:dyDescent="0.25"/>
    <row r="205" ht="20.25" customHeight="1" x14ac:dyDescent="0.25"/>
    <row r="206" ht="20.25" customHeight="1" x14ac:dyDescent="0.25"/>
    <row r="207" ht="20.25" customHeight="1" x14ac:dyDescent="0.25"/>
    <row r="208" ht="20.25" customHeight="1" x14ac:dyDescent="0.25"/>
    <row r="209" ht="20.25" customHeight="1" x14ac:dyDescent="0.25"/>
    <row r="210" ht="20.25" customHeight="1" x14ac:dyDescent="0.25"/>
    <row r="211" ht="20.25" customHeight="1" x14ac:dyDescent="0.25"/>
    <row r="212" ht="20.25" customHeight="1" x14ac:dyDescent="0.25"/>
    <row r="213" ht="20.25" customHeight="1" x14ac:dyDescent="0.25"/>
    <row r="214" ht="20.25" customHeight="1" x14ac:dyDescent="0.25"/>
    <row r="215" ht="20.25" customHeight="1" x14ac:dyDescent="0.25"/>
    <row r="216" ht="20.25" customHeight="1" x14ac:dyDescent="0.25"/>
    <row r="217" ht="20.25" customHeight="1" x14ac:dyDescent="0.25"/>
    <row r="218" ht="20.25" customHeight="1" x14ac:dyDescent="0.25"/>
    <row r="219" ht="20.25" customHeight="1" x14ac:dyDescent="0.25"/>
    <row r="220" ht="20.25" customHeight="1" x14ac:dyDescent="0.25"/>
    <row r="221" ht="20.25" customHeight="1" x14ac:dyDescent="0.25"/>
    <row r="222" ht="20.25" customHeight="1" x14ac:dyDescent="0.25"/>
    <row r="223" ht="20.25" customHeight="1" x14ac:dyDescent="0.25"/>
    <row r="224" ht="20.25" customHeight="1" x14ac:dyDescent="0.25"/>
    <row r="225" ht="20.25" customHeight="1" x14ac:dyDescent="0.25"/>
    <row r="226" ht="20.25" customHeight="1" x14ac:dyDescent="0.25"/>
    <row r="227" ht="20.25" customHeight="1" x14ac:dyDescent="0.25"/>
    <row r="228" ht="20.25" customHeight="1" x14ac:dyDescent="0.25"/>
    <row r="229" ht="20.25" customHeight="1" x14ac:dyDescent="0.25"/>
    <row r="230" ht="20.25" customHeight="1" x14ac:dyDescent="0.25"/>
    <row r="231" ht="20.25" customHeight="1" x14ac:dyDescent="0.25"/>
    <row r="232" ht="20.25" customHeight="1" x14ac:dyDescent="0.25"/>
    <row r="233" ht="20.25" customHeight="1" x14ac:dyDescent="0.25"/>
    <row r="234" ht="20.25" customHeight="1" x14ac:dyDescent="0.25"/>
    <row r="235" ht="20.25" customHeight="1" x14ac:dyDescent="0.25"/>
    <row r="236" ht="20.25" customHeight="1" x14ac:dyDescent="0.25"/>
    <row r="237" ht="20.25" customHeight="1" x14ac:dyDescent="0.25"/>
    <row r="238" ht="20.25" customHeight="1" x14ac:dyDescent="0.25"/>
    <row r="239" ht="20.25" customHeight="1" x14ac:dyDescent="0.25"/>
    <row r="240" ht="20.25" customHeight="1" x14ac:dyDescent="0.25"/>
    <row r="241" ht="20.25" customHeight="1" x14ac:dyDescent="0.25"/>
    <row r="242" ht="20.25" customHeight="1" x14ac:dyDescent="0.25"/>
    <row r="243" ht="20.25" customHeight="1" x14ac:dyDescent="0.25"/>
    <row r="244" ht="20.25" customHeight="1" x14ac:dyDescent="0.25"/>
    <row r="245" ht="20.25" customHeight="1" x14ac:dyDescent="0.25"/>
    <row r="246" ht="20.25" customHeight="1" x14ac:dyDescent="0.25"/>
    <row r="247" ht="20.25" customHeight="1" x14ac:dyDescent="0.25"/>
    <row r="248" ht="20.25" customHeight="1" x14ac:dyDescent="0.25"/>
    <row r="249" ht="20.25" customHeight="1" x14ac:dyDescent="0.25"/>
    <row r="250" ht="20.25" customHeight="1" x14ac:dyDescent="0.25"/>
  </sheetData>
  <sheetProtection sheet="1" objects="1" scenarios="1"/>
  <mergeCells count="8">
    <mergeCell ref="D1:G1"/>
    <mergeCell ref="B83:E83"/>
    <mergeCell ref="B31:C31"/>
    <mergeCell ref="B15:C15"/>
    <mergeCell ref="B17:C17"/>
    <mergeCell ref="B29:C29"/>
    <mergeCell ref="B16:C16"/>
    <mergeCell ref="B30:C30"/>
  </mergeCells>
  <dataValidations count="1">
    <dataValidation allowBlank="1" showInputMessage="1" showErrorMessage="1" prompt="Grunnlag for arbeidsgiveravgift er brutto lønn, feriepenger, overtid og andre ytelser det beregnes skattetrekk for, herunder også pensjonskostnader." sqref="B85" xr:uid="{129BF82E-94DA-4235-AFE8-9561BC341019}"/>
  </dataValidations>
  <hyperlinks>
    <hyperlink ref="B56" location="'Eksempel - elevtilskudd'!A1" display="Gå til eksempel for beregning av elevtilskudd" xr:uid="{E1F3CCDE-33EC-4479-8B0C-D426EBCCBA86}"/>
    <hyperlink ref="B84" r:id="rId1" display="https://www.skatteetaten.no/bedrift-og-organisasjon/arbeidsgiver/arbeidsgiveravgift/avgiftsgrunnlaget-for-beregning-av-arbeidsgiveravgift/" xr:uid="{5C8957F4-F4AB-4260-B8BB-CD6E3A8CFB13}"/>
  </hyperlinks>
  <pageMargins left="0.7" right="0.7" top="0.75" bottom="0.75" header="0.3" footer="0.3"/>
  <pageSetup paperSize="9" scale="68" orientation="portrait" r:id="rId2"/>
  <rowBreaks count="1" manualBreakCount="1">
    <brk id="52" max="6" man="1"/>
  </rowBreaks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C34B-A340-4097-BA06-725F1CD303F0}">
  <dimension ref="B1:P46"/>
  <sheetViews>
    <sheetView showGridLines="0" zoomScaleNormal="100" workbookViewId="0"/>
  </sheetViews>
  <sheetFormatPr baseColWidth="10" defaultColWidth="14.140625" defaultRowHeight="15" x14ac:dyDescent="0.25"/>
  <cols>
    <col min="1" max="1" width="5" style="1" customWidth="1"/>
    <col min="2" max="2" width="10.7109375" style="5" customWidth="1"/>
    <col min="3" max="3" width="54.7109375" style="1" customWidth="1"/>
    <col min="4" max="16384" width="14.140625" style="1"/>
  </cols>
  <sheetData>
    <row r="1" spans="2:16" ht="20.25" x14ac:dyDescent="0.3">
      <c r="B1" s="3" t="s">
        <v>312</v>
      </c>
      <c r="D1" s="35"/>
      <c r="E1" s="35"/>
      <c r="F1" s="35"/>
      <c r="G1" s="35"/>
      <c r="H1" s="35"/>
      <c r="I1" s="35"/>
      <c r="J1" s="35"/>
      <c r="K1" s="35"/>
      <c r="L1" s="36"/>
      <c r="M1" s="36"/>
      <c r="N1" s="36"/>
      <c r="O1" s="36"/>
    </row>
    <row r="2" spans="2:16" ht="21" thickBot="1" x14ac:dyDescent="0.35">
      <c r="B2" s="37"/>
      <c r="D2" s="35"/>
      <c r="E2" s="35"/>
      <c r="F2" s="35"/>
      <c r="G2" s="35"/>
      <c r="H2" s="35"/>
      <c r="I2" s="35"/>
      <c r="J2" s="35"/>
      <c r="K2" s="35"/>
      <c r="L2" s="36"/>
      <c r="M2" s="36"/>
      <c r="N2" s="36"/>
      <c r="O2" s="36"/>
    </row>
    <row r="3" spans="2:16" ht="21" thickBot="1" x14ac:dyDescent="0.3">
      <c r="B3" s="58" t="s">
        <v>5</v>
      </c>
      <c r="C3" s="213">
        <f>+'Viktig informasjon'!D2</f>
        <v>0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2:16" ht="21" thickBot="1" x14ac:dyDescent="0.3">
      <c r="B4" s="112"/>
      <c r="C4" s="112"/>
      <c r="D4" s="65" t="s">
        <v>319</v>
      </c>
      <c r="E4" s="65"/>
      <c r="F4" s="65"/>
      <c r="G4" s="128" t="s">
        <v>320</v>
      </c>
      <c r="H4" s="127"/>
      <c r="I4" s="127"/>
      <c r="J4" s="65" t="s">
        <v>324</v>
      </c>
      <c r="K4" s="65"/>
      <c r="L4" s="65"/>
      <c r="M4" s="128" t="s">
        <v>327</v>
      </c>
      <c r="N4" s="127"/>
      <c r="O4" s="152"/>
    </row>
    <row r="5" spans="2:16" ht="77.25" thickBot="1" x14ac:dyDescent="0.3">
      <c r="B5" s="38" t="s">
        <v>6</v>
      </c>
      <c r="C5" s="38" t="s">
        <v>7</v>
      </c>
      <c r="D5" s="67" t="s">
        <v>321</v>
      </c>
      <c r="E5" s="67" t="s">
        <v>323</v>
      </c>
      <c r="F5" s="67" t="s">
        <v>322</v>
      </c>
      <c r="G5" s="129" t="s">
        <v>325</v>
      </c>
      <c r="H5" s="129" t="s">
        <v>323</v>
      </c>
      <c r="I5" s="129" t="s">
        <v>325</v>
      </c>
      <c r="J5" s="67" t="s">
        <v>325</v>
      </c>
      <c r="K5" s="67" t="s">
        <v>323</v>
      </c>
      <c r="L5" s="67" t="s">
        <v>322</v>
      </c>
      <c r="M5" s="129" t="s">
        <v>325</v>
      </c>
      <c r="N5" s="129" t="s">
        <v>323</v>
      </c>
      <c r="O5" s="130" t="s">
        <v>322</v>
      </c>
      <c r="P5" s="8"/>
    </row>
    <row r="6" spans="2:16" s="9" customFormat="1" ht="15.75" thickBot="1" x14ac:dyDescent="0.3">
      <c r="B6" s="39">
        <v>30</v>
      </c>
      <c r="C6" s="40" t="s">
        <v>9</v>
      </c>
      <c r="D6" s="41">
        <f>+'Budsjettmal skole'!D8</f>
        <v>0</v>
      </c>
      <c r="E6" s="41">
        <f>+'Budsjettmal skole'!E8</f>
        <v>0</v>
      </c>
      <c r="F6" s="41">
        <f>+'Budsjettmal skole'!F8</f>
        <v>0</v>
      </c>
      <c r="G6" s="41">
        <f>+'Budsjettmal skole'!H8</f>
        <v>0</v>
      </c>
      <c r="H6" s="41">
        <f>+'Budsjettmal skole'!I8</f>
        <v>0</v>
      </c>
      <c r="I6" s="42">
        <f>+'Budsjettmal skole'!J8</f>
        <v>0</v>
      </c>
      <c r="J6" s="41">
        <f>+'Budsjettmal skole'!L8</f>
        <v>0</v>
      </c>
      <c r="K6" s="41">
        <f>+'Budsjettmal skole'!M8</f>
        <v>0</v>
      </c>
      <c r="L6" s="42">
        <f>+'Budsjettmal skole'!N8</f>
        <v>0</v>
      </c>
      <c r="M6" s="41">
        <f>+'Budsjettmal skole'!P8</f>
        <v>0</v>
      </c>
      <c r="N6" s="41">
        <f>+'Budsjettmal skole'!Q8</f>
        <v>0</v>
      </c>
      <c r="O6" s="41">
        <f>+'Budsjettmal skole'!R8</f>
        <v>0</v>
      </c>
    </row>
    <row r="7" spans="2:16" s="9" customFormat="1" ht="15.75" thickBot="1" x14ac:dyDescent="0.3">
      <c r="B7" s="39">
        <v>31</v>
      </c>
      <c r="C7" s="40" t="s">
        <v>16</v>
      </c>
      <c r="D7" s="41">
        <f>+'Budsjettmal skole'!D15</f>
        <v>0</v>
      </c>
      <c r="E7" s="41">
        <f>+'Budsjettmal skole'!E15</f>
        <v>0</v>
      </c>
      <c r="F7" s="41">
        <f>+'Budsjettmal skole'!F15</f>
        <v>0</v>
      </c>
      <c r="G7" s="41">
        <f>+'Budsjettmal skole'!H15</f>
        <v>0</v>
      </c>
      <c r="H7" s="41">
        <f>+'Budsjettmal skole'!I15</f>
        <v>0</v>
      </c>
      <c r="I7" s="42">
        <f>+'Budsjettmal skole'!J15</f>
        <v>0</v>
      </c>
      <c r="J7" s="41">
        <f>+'Budsjettmal skole'!L15</f>
        <v>0</v>
      </c>
      <c r="K7" s="41">
        <f>+'Budsjettmal skole'!M15</f>
        <v>0</v>
      </c>
      <c r="L7" s="42">
        <f>+'Budsjettmal skole'!N15</f>
        <v>0</v>
      </c>
      <c r="M7" s="41">
        <f>+'Budsjettmal skole'!P15</f>
        <v>0</v>
      </c>
      <c r="N7" s="41">
        <f>+'Budsjettmal skole'!Q15</f>
        <v>0</v>
      </c>
      <c r="O7" s="42">
        <f>+'Budsjettmal skole'!R15</f>
        <v>0</v>
      </c>
    </row>
    <row r="8" spans="2:16" s="9" customFormat="1" ht="15.75" thickBot="1" x14ac:dyDescent="0.3">
      <c r="B8" s="39">
        <v>32</v>
      </c>
      <c r="C8" s="40" t="s">
        <v>22</v>
      </c>
      <c r="D8" s="41">
        <f>+'Budsjettmal skole'!D22</f>
        <v>0</v>
      </c>
      <c r="E8" s="41">
        <f>+'Budsjettmal skole'!E22</f>
        <v>0</v>
      </c>
      <c r="F8" s="41">
        <f>+'Budsjettmal skole'!F22</f>
        <v>0</v>
      </c>
      <c r="G8" s="41">
        <f>+'Budsjettmal skole'!H22</f>
        <v>0</v>
      </c>
      <c r="H8" s="41">
        <f>+'Budsjettmal skole'!I22</f>
        <v>0</v>
      </c>
      <c r="I8" s="42">
        <f>+'Budsjettmal skole'!J22</f>
        <v>0</v>
      </c>
      <c r="J8" s="41">
        <f>+'Budsjettmal skole'!L22</f>
        <v>0</v>
      </c>
      <c r="K8" s="41">
        <f>+'Budsjettmal skole'!M22</f>
        <v>0</v>
      </c>
      <c r="L8" s="42">
        <f>+'Budsjettmal skole'!N22</f>
        <v>0</v>
      </c>
      <c r="M8" s="41">
        <f>+'Budsjettmal skole'!P22</f>
        <v>0</v>
      </c>
      <c r="N8" s="41">
        <f>+'Budsjettmal skole'!Q22</f>
        <v>0</v>
      </c>
      <c r="O8" s="42">
        <f>+'Budsjettmal skole'!R22</f>
        <v>0</v>
      </c>
    </row>
    <row r="9" spans="2:16" s="9" customFormat="1" ht="15.75" thickBot="1" x14ac:dyDescent="0.3">
      <c r="B9" s="39">
        <v>33</v>
      </c>
      <c r="C9" s="40" t="s">
        <v>33</v>
      </c>
      <c r="D9" s="41">
        <f>+'Budsjettmal skole'!D32</f>
        <v>0</v>
      </c>
      <c r="E9" s="41">
        <f>+'Budsjettmal skole'!E32</f>
        <v>0</v>
      </c>
      <c r="F9" s="41">
        <f>+'Budsjettmal skole'!F32</f>
        <v>0</v>
      </c>
      <c r="G9" s="41">
        <f>+'Budsjettmal skole'!H32</f>
        <v>0</v>
      </c>
      <c r="H9" s="41">
        <f>+'Budsjettmal skole'!I32</f>
        <v>0</v>
      </c>
      <c r="I9" s="42">
        <f>+'Budsjettmal skole'!J32</f>
        <v>0</v>
      </c>
      <c r="J9" s="41">
        <f>+'Budsjettmal skole'!L32</f>
        <v>0</v>
      </c>
      <c r="K9" s="41">
        <f>+'Budsjettmal skole'!M32</f>
        <v>0</v>
      </c>
      <c r="L9" s="42">
        <f>+'Budsjettmal skole'!N32</f>
        <v>0</v>
      </c>
      <c r="M9" s="41">
        <f>+'Budsjettmal skole'!P32</f>
        <v>0</v>
      </c>
      <c r="N9" s="41">
        <f>+'Budsjettmal skole'!Q32</f>
        <v>0</v>
      </c>
      <c r="O9" s="42">
        <f>+'Budsjettmal skole'!R32</f>
        <v>0</v>
      </c>
    </row>
    <row r="10" spans="2:16" s="9" customFormat="1" ht="15.75" thickBot="1" x14ac:dyDescent="0.3">
      <c r="B10" s="39">
        <v>34</v>
      </c>
      <c r="C10" s="40" t="s">
        <v>37</v>
      </c>
      <c r="D10" s="41">
        <f>+'Budsjettmal skole'!D36</f>
        <v>0</v>
      </c>
      <c r="E10" s="41">
        <f>+'Budsjettmal skole'!E36</f>
        <v>0</v>
      </c>
      <c r="F10" s="41">
        <f>+'Budsjettmal skole'!F36</f>
        <v>0</v>
      </c>
      <c r="G10" s="41">
        <f>+'Budsjettmal skole'!H36</f>
        <v>0</v>
      </c>
      <c r="H10" s="41">
        <f>+'Budsjettmal skole'!I36</f>
        <v>0</v>
      </c>
      <c r="I10" s="42">
        <f>+'Budsjettmal skole'!J36</f>
        <v>0</v>
      </c>
      <c r="J10" s="41">
        <f>+'Budsjettmal skole'!L36</f>
        <v>0</v>
      </c>
      <c r="K10" s="41">
        <f>+'Budsjettmal skole'!M36</f>
        <v>0</v>
      </c>
      <c r="L10" s="42">
        <f>+'Budsjettmal skole'!N36</f>
        <v>0</v>
      </c>
      <c r="M10" s="41">
        <f>+'Budsjettmal skole'!P36</f>
        <v>0</v>
      </c>
      <c r="N10" s="41">
        <f>+'Budsjettmal skole'!Q36</f>
        <v>0</v>
      </c>
      <c r="O10" s="42">
        <f>+'Budsjettmal skole'!R36</f>
        <v>0</v>
      </c>
    </row>
    <row r="11" spans="2:16" ht="15.75" thickBot="1" x14ac:dyDescent="0.3">
      <c r="B11" s="39">
        <v>36</v>
      </c>
      <c r="C11" s="40" t="s">
        <v>48</v>
      </c>
      <c r="D11" s="41">
        <f>+'Budsjettmal skole'!D47</f>
        <v>0</v>
      </c>
      <c r="E11" s="41">
        <f>+'Budsjettmal skole'!E47</f>
        <v>0</v>
      </c>
      <c r="F11" s="41">
        <f>+'Budsjettmal skole'!F47</f>
        <v>0</v>
      </c>
      <c r="G11" s="41">
        <f>+'Budsjettmal skole'!H47</f>
        <v>0</v>
      </c>
      <c r="H11" s="41">
        <f>+'Budsjettmal skole'!I47</f>
        <v>0</v>
      </c>
      <c r="I11" s="42">
        <f>+'Budsjettmal skole'!J47</f>
        <v>0</v>
      </c>
      <c r="J11" s="41">
        <f>+'Budsjettmal skole'!L47</f>
        <v>0</v>
      </c>
      <c r="K11" s="41">
        <f>+'Budsjettmal skole'!M47</f>
        <v>0</v>
      </c>
      <c r="L11" s="42">
        <f>+'Budsjettmal skole'!N47</f>
        <v>0</v>
      </c>
      <c r="M11" s="41">
        <f>+'Budsjettmal skole'!P47</f>
        <v>0</v>
      </c>
      <c r="N11" s="41">
        <f>+'Budsjettmal skole'!Q47</f>
        <v>0</v>
      </c>
      <c r="O11" s="42">
        <f>+'Budsjettmal skole'!R47</f>
        <v>0</v>
      </c>
    </row>
    <row r="12" spans="2:16" ht="15.75" thickBot="1" x14ac:dyDescent="0.3">
      <c r="B12" s="39">
        <v>37</v>
      </c>
      <c r="C12" s="40" t="s">
        <v>53</v>
      </c>
      <c r="D12" s="41">
        <f>+'Budsjettmal skole'!D52</f>
        <v>0</v>
      </c>
      <c r="E12" s="41">
        <f>+'Budsjettmal skole'!E52</f>
        <v>0</v>
      </c>
      <c r="F12" s="41">
        <f>+'Budsjettmal skole'!F52</f>
        <v>0</v>
      </c>
      <c r="G12" s="41">
        <f>+'Budsjettmal skole'!H52</f>
        <v>0</v>
      </c>
      <c r="H12" s="41">
        <f>+'Budsjettmal skole'!I52</f>
        <v>0</v>
      </c>
      <c r="I12" s="42">
        <f>+'Budsjettmal skole'!J52</f>
        <v>0</v>
      </c>
      <c r="J12" s="41">
        <f>+'Budsjettmal skole'!L52</f>
        <v>0</v>
      </c>
      <c r="K12" s="41">
        <f>+'Budsjettmal skole'!M52</f>
        <v>0</v>
      </c>
      <c r="L12" s="42">
        <f>+'Budsjettmal skole'!N52</f>
        <v>0</v>
      </c>
      <c r="M12" s="41">
        <f>+'Budsjettmal skole'!P52</f>
        <v>0</v>
      </c>
      <c r="N12" s="41">
        <f>+'Budsjettmal skole'!Q52</f>
        <v>0</v>
      </c>
      <c r="O12" s="42">
        <f>+'Budsjettmal skole'!R52</f>
        <v>0</v>
      </c>
    </row>
    <row r="13" spans="2:16" ht="15.75" thickBot="1" x14ac:dyDescent="0.3">
      <c r="B13" s="39">
        <v>38</v>
      </c>
      <c r="C13" s="40" t="s">
        <v>56</v>
      </c>
      <c r="D13" s="41">
        <f>+'Budsjettmal skole'!D56</f>
        <v>0</v>
      </c>
      <c r="E13" s="41">
        <f>+'Budsjettmal skole'!E56</f>
        <v>0</v>
      </c>
      <c r="F13" s="41">
        <f>+'Budsjettmal skole'!F56</f>
        <v>0</v>
      </c>
      <c r="G13" s="41">
        <f>+'Budsjettmal skole'!H56</f>
        <v>0</v>
      </c>
      <c r="H13" s="41">
        <f>+'Budsjettmal skole'!I56</f>
        <v>0</v>
      </c>
      <c r="I13" s="42">
        <f>+'Budsjettmal skole'!J56</f>
        <v>0</v>
      </c>
      <c r="J13" s="41">
        <f>+'Budsjettmal skole'!L56</f>
        <v>0</v>
      </c>
      <c r="K13" s="41">
        <f>+'Budsjettmal skole'!M56</f>
        <v>0</v>
      </c>
      <c r="L13" s="42">
        <f>+'Budsjettmal skole'!N56</f>
        <v>0</v>
      </c>
      <c r="M13" s="41">
        <f>+'Budsjettmal skole'!P56</f>
        <v>0</v>
      </c>
      <c r="N13" s="41">
        <f>+'Budsjettmal skole'!Q56</f>
        <v>0</v>
      </c>
      <c r="O13" s="42">
        <f>+'Budsjettmal skole'!R56</f>
        <v>0</v>
      </c>
    </row>
    <row r="14" spans="2:16" ht="15.75" thickBot="1" x14ac:dyDescent="0.3">
      <c r="B14" s="147"/>
      <c r="C14" s="148" t="s">
        <v>59</v>
      </c>
      <c r="D14" s="149">
        <f>+'Budsjettmal skole'!D60</f>
        <v>0</v>
      </c>
      <c r="E14" s="149">
        <f>+'Budsjettmal skole'!E60</f>
        <v>0</v>
      </c>
      <c r="F14" s="149">
        <f>+'Budsjettmal skole'!F60</f>
        <v>0</v>
      </c>
      <c r="G14" s="149">
        <f>+'Budsjettmal skole'!H60</f>
        <v>0</v>
      </c>
      <c r="H14" s="149">
        <f>+'Budsjettmal skole'!I60</f>
        <v>0</v>
      </c>
      <c r="I14" s="149">
        <f>+'Budsjettmal skole'!J60</f>
        <v>0</v>
      </c>
      <c r="J14" s="149">
        <f>+'Budsjettmal skole'!L60</f>
        <v>0</v>
      </c>
      <c r="K14" s="149">
        <f>+'Budsjettmal skole'!M60</f>
        <v>0</v>
      </c>
      <c r="L14" s="149">
        <f>+'Budsjettmal skole'!N60</f>
        <v>0</v>
      </c>
      <c r="M14" s="149">
        <f>+'Budsjettmal skole'!P60</f>
        <v>0</v>
      </c>
      <c r="N14" s="149">
        <f>+'Budsjettmal skole'!Q60</f>
        <v>0</v>
      </c>
      <c r="O14" s="149">
        <f>+'Budsjettmal skole'!R60</f>
        <v>0</v>
      </c>
    </row>
    <row r="15" spans="2:16" ht="15.75" thickBot="1" x14ac:dyDescent="0.3">
      <c r="B15" s="39">
        <v>40</v>
      </c>
      <c r="C15" s="40" t="s">
        <v>60</v>
      </c>
      <c r="D15" s="41">
        <f>+'Budsjettmal skole'!D61</f>
        <v>0</v>
      </c>
      <c r="E15" s="41">
        <f>+'Budsjettmal skole'!E61</f>
        <v>0</v>
      </c>
      <c r="F15" s="41">
        <f>+'Budsjettmal skole'!F61</f>
        <v>0</v>
      </c>
      <c r="G15" s="41">
        <f>+'Budsjettmal skole'!H61</f>
        <v>0</v>
      </c>
      <c r="H15" s="41">
        <f>+'Budsjettmal skole'!I61</f>
        <v>0</v>
      </c>
      <c r="I15" s="42">
        <f>+'Budsjettmal skole'!J61</f>
        <v>0</v>
      </c>
      <c r="J15" s="41">
        <f>+'Budsjettmal skole'!L61</f>
        <v>0</v>
      </c>
      <c r="K15" s="41">
        <f>+'Budsjettmal skole'!M61</f>
        <v>0</v>
      </c>
      <c r="L15" s="42">
        <f>+'Budsjettmal skole'!N61</f>
        <v>0</v>
      </c>
      <c r="M15" s="41">
        <f>+'Budsjettmal skole'!P61</f>
        <v>0</v>
      </c>
      <c r="N15" s="41">
        <f>+'Budsjettmal skole'!Q61</f>
        <v>0</v>
      </c>
      <c r="O15" s="42">
        <f>+'Budsjettmal skole'!R61</f>
        <v>0</v>
      </c>
    </row>
    <row r="16" spans="2:16" ht="15.75" thickBot="1" x14ac:dyDescent="0.3">
      <c r="B16" s="39">
        <v>41</v>
      </c>
      <c r="C16" s="40" t="s">
        <v>63</v>
      </c>
      <c r="D16" s="41">
        <f>+'Budsjettmal skole'!D64</f>
        <v>0</v>
      </c>
      <c r="E16" s="41">
        <f>+'Budsjettmal skole'!E64</f>
        <v>0</v>
      </c>
      <c r="F16" s="41">
        <f>+'Budsjettmal skole'!F64</f>
        <v>0</v>
      </c>
      <c r="G16" s="41">
        <f>+'Budsjettmal skole'!H64</f>
        <v>0</v>
      </c>
      <c r="H16" s="41">
        <f>+'Budsjettmal skole'!I64</f>
        <v>0</v>
      </c>
      <c r="I16" s="42">
        <f>+'Budsjettmal skole'!J64</f>
        <v>0</v>
      </c>
      <c r="J16" s="41">
        <f>+'Budsjettmal skole'!L64</f>
        <v>0</v>
      </c>
      <c r="K16" s="41">
        <f>+'Budsjettmal skole'!M64</f>
        <v>0</v>
      </c>
      <c r="L16" s="42">
        <f>+'Budsjettmal skole'!N64</f>
        <v>0</v>
      </c>
      <c r="M16" s="41">
        <f>+'Budsjettmal skole'!P64</f>
        <v>0</v>
      </c>
      <c r="N16" s="41">
        <f>+'Budsjettmal skole'!Q64</f>
        <v>0</v>
      </c>
      <c r="O16" s="42">
        <f>+'Budsjettmal skole'!R64</f>
        <v>0</v>
      </c>
    </row>
    <row r="17" spans="2:15" s="9" customFormat="1" ht="15.75" thickBot="1" x14ac:dyDescent="0.3">
      <c r="B17" s="39">
        <v>50</v>
      </c>
      <c r="C17" s="40" t="s">
        <v>68</v>
      </c>
      <c r="D17" s="41">
        <f>+'Budsjettmal skole'!D69</f>
        <v>0</v>
      </c>
      <c r="E17" s="41">
        <f>+'Budsjettmal skole'!E69</f>
        <v>0</v>
      </c>
      <c r="F17" s="41">
        <f>+'Budsjettmal skole'!F69</f>
        <v>0</v>
      </c>
      <c r="G17" s="41">
        <f>+'Budsjettmal skole'!H69</f>
        <v>0</v>
      </c>
      <c r="H17" s="41">
        <f>+'Budsjettmal skole'!I69</f>
        <v>0</v>
      </c>
      <c r="I17" s="42">
        <f>+'Budsjettmal skole'!J69</f>
        <v>0</v>
      </c>
      <c r="J17" s="41">
        <f>+'Budsjettmal skole'!L69</f>
        <v>0</v>
      </c>
      <c r="K17" s="41">
        <f>+'Budsjettmal skole'!M69</f>
        <v>0</v>
      </c>
      <c r="L17" s="42">
        <f>+'Budsjettmal skole'!N69</f>
        <v>0</v>
      </c>
      <c r="M17" s="41">
        <f>+'Budsjettmal skole'!P69</f>
        <v>0</v>
      </c>
      <c r="N17" s="41">
        <f>+'Budsjettmal skole'!Q69</f>
        <v>0</v>
      </c>
      <c r="O17" s="42">
        <f>+'Budsjettmal skole'!R69</f>
        <v>0</v>
      </c>
    </row>
    <row r="18" spans="2:15" ht="15.75" thickBot="1" x14ac:dyDescent="0.3">
      <c r="B18" s="39">
        <v>51</v>
      </c>
      <c r="C18" s="40" t="s">
        <v>74</v>
      </c>
      <c r="D18" s="41">
        <f>+'Budsjettmal skole'!D75</f>
        <v>0</v>
      </c>
      <c r="E18" s="41">
        <f>+'Budsjettmal skole'!E75</f>
        <v>0</v>
      </c>
      <c r="F18" s="41">
        <f>+'Budsjettmal skole'!F75</f>
        <v>0</v>
      </c>
      <c r="G18" s="41">
        <f>+'Budsjettmal skole'!H75</f>
        <v>0</v>
      </c>
      <c r="H18" s="41">
        <f>+'Budsjettmal skole'!I75</f>
        <v>0</v>
      </c>
      <c r="I18" s="42">
        <f>+'Budsjettmal skole'!J75</f>
        <v>0</v>
      </c>
      <c r="J18" s="41">
        <f>+'Budsjettmal skole'!L75</f>
        <v>0</v>
      </c>
      <c r="K18" s="41">
        <f>+'Budsjettmal skole'!M75</f>
        <v>0</v>
      </c>
      <c r="L18" s="42">
        <f>+'Budsjettmal skole'!N75</f>
        <v>0</v>
      </c>
      <c r="M18" s="41">
        <f>+'Budsjettmal skole'!P75</f>
        <v>0</v>
      </c>
      <c r="N18" s="41">
        <f>+'Budsjettmal skole'!Q75</f>
        <v>0</v>
      </c>
      <c r="O18" s="42">
        <f>+'Budsjettmal skole'!R75</f>
        <v>0</v>
      </c>
    </row>
    <row r="19" spans="2:15" ht="15.75" thickBot="1" x14ac:dyDescent="0.3">
      <c r="B19" s="39">
        <v>52</v>
      </c>
      <c r="C19" s="40" t="s">
        <v>87</v>
      </c>
      <c r="D19" s="41">
        <f>+'Budsjettmal skole'!D88</f>
        <v>0</v>
      </c>
      <c r="E19" s="41">
        <f>+'Budsjettmal skole'!E88</f>
        <v>0</v>
      </c>
      <c r="F19" s="41">
        <f>+'Budsjettmal skole'!F88</f>
        <v>0</v>
      </c>
      <c r="G19" s="41">
        <f>+'Budsjettmal skole'!H88</f>
        <v>0</v>
      </c>
      <c r="H19" s="41">
        <f>+'Budsjettmal skole'!I88</f>
        <v>0</v>
      </c>
      <c r="I19" s="42">
        <f>+'Budsjettmal skole'!J88</f>
        <v>0</v>
      </c>
      <c r="J19" s="41">
        <f>+'Budsjettmal skole'!L88</f>
        <v>0</v>
      </c>
      <c r="K19" s="41">
        <f>+'Budsjettmal skole'!M88</f>
        <v>0</v>
      </c>
      <c r="L19" s="42">
        <f>+'Budsjettmal skole'!N88</f>
        <v>0</v>
      </c>
      <c r="M19" s="41">
        <f>+'Budsjettmal skole'!P88</f>
        <v>0</v>
      </c>
      <c r="N19" s="41">
        <f>+'Budsjettmal skole'!Q88</f>
        <v>0</v>
      </c>
      <c r="O19" s="42">
        <f>+'Budsjettmal skole'!R88</f>
        <v>0</v>
      </c>
    </row>
    <row r="20" spans="2:15" ht="15.75" thickBot="1" x14ac:dyDescent="0.3">
      <c r="B20" s="39">
        <v>53</v>
      </c>
      <c r="C20" s="40" t="s">
        <v>97</v>
      </c>
      <c r="D20" s="41">
        <f>+'Budsjettmal skole'!D98</f>
        <v>0</v>
      </c>
      <c r="E20" s="41">
        <f>+'Budsjettmal skole'!E98</f>
        <v>0</v>
      </c>
      <c r="F20" s="41">
        <f>+'Budsjettmal skole'!F98</f>
        <v>0</v>
      </c>
      <c r="G20" s="41">
        <f>+'Budsjettmal skole'!H98</f>
        <v>0</v>
      </c>
      <c r="H20" s="41">
        <f>+'Budsjettmal skole'!I98</f>
        <v>0</v>
      </c>
      <c r="I20" s="42">
        <f>+'Budsjettmal skole'!J98</f>
        <v>0</v>
      </c>
      <c r="J20" s="41">
        <f>+'Budsjettmal skole'!L98</f>
        <v>0</v>
      </c>
      <c r="K20" s="41">
        <f>+'Budsjettmal skole'!M98</f>
        <v>0</v>
      </c>
      <c r="L20" s="42">
        <f>+'Budsjettmal skole'!N98</f>
        <v>0</v>
      </c>
      <c r="M20" s="41">
        <f>+'Budsjettmal skole'!P98</f>
        <v>0</v>
      </c>
      <c r="N20" s="41">
        <f>+'Budsjettmal skole'!Q98</f>
        <v>0</v>
      </c>
      <c r="O20" s="42">
        <f>+'Budsjettmal skole'!R98</f>
        <v>0</v>
      </c>
    </row>
    <row r="21" spans="2:15" ht="15.75" thickBot="1" x14ac:dyDescent="0.3">
      <c r="B21" s="39">
        <v>54</v>
      </c>
      <c r="C21" s="40" t="s">
        <v>101</v>
      </c>
      <c r="D21" s="41">
        <f>+'Budsjettmal skole'!D103</f>
        <v>0</v>
      </c>
      <c r="E21" s="41">
        <f>+'Budsjettmal skole'!E103</f>
        <v>0</v>
      </c>
      <c r="F21" s="41">
        <f>+'Budsjettmal skole'!F103</f>
        <v>0</v>
      </c>
      <c r="G21" s="41">
        <f>+'Budsjettmal skole'!H103</f>
        <v>0</v>
      </c>
      <c r="H21" s="41">
        <f>+'Budsjettmal skole'!I103</f>
        <v>0</v>
      </c>
      <c r="I21" s="42">
        <f>+'Budsjettmal skole'!J103</f>
        <v>0</v>
      </c>
      <c r="J21" s="41">
        <f>+'Budsjettmal skole'!L103</f>
        <v>0</v>
      </c>
      <c r="K21" s="41">
        <f>+'Budsjettmal skole'!M103</f>
        <v>0</v>
      </c>
      <c r="L21" s="42">
        <f>+'Budsjettmal skole'!N103</f>
        <v>0</v>
      </c>
      <c r="M21" s="41">
        <f>+'Budsjettmal skole'!P103</f>
        <v>0</v>
      </c>
      <c r="N21" s="41">
        <f>+'Budsjettmal skole'!Q103</f>
        <v>0</v>
      </c>
      <c r="O21" s="42">
        <f>+'Budsjettmal skole'!R103</f>
        <v>0</v>
      </c>
    </row>
    <row r="22" spans="2:15" ht="15.75" thickBot="1" x14ac:dyDescent="0.3">
      <c r="B22" s="39">
        <v>55</v>
      </c>
      <c r="C22" s="40" t="s">
        <v>313</v>
      </c>
      <c r="D22" s="41">
        <f>+'Budsjettmal skole'!D107</f>
        <v>0</v>
      </c>
      <c r="E22" s="41">
        <f>+'Budsjettmal skole'!E107</f>
        <v>0</v>
      </c>
      <c r="F22" s="41">
        <f>+'Budsjettmal skole'!F107</f>
        <v>0</v>
      </c>
      <c r="G22" s="41">
        <f>+'Budsjettmal skole'!H107</f>
        <v>0</v>
      </c>
      <c r="H22" s="41">
        <f>+'Budsjettmal skole'!I107</f>
        <v>0</v>
      </c>
      <c r="I22" s="42">
        <f>+'Budsjettmal skole'!J107</f>
        <v>0</v>
      </c>
      <c r="J22" s="41">
        <f>+'Budsjettmal skole'!L107</f>
        <v>0</v>
      </c>
      <c r="K22" s="41">
        <f>+'Budsjettmal skole'!M107</f>
        <v>0</v>
      </c>
      <c r="L22" s="42">
        <f>+'Budsjettmal skole'!N107</f>
        <v>0</v>
      </c>
      <c r="M22" s="41">
        <f>+'Budsjettmal skole'!P107</f>
        <v>0</v>
      </c>
      <c r="N22" s="41">
        <f>+'Budsjettmal skole'!Q107</f>
        <v>0</v>
      </c>
      <c r="O22" s="42">
        <f>+'Budsjettmal skole'!R107</f>
        <v>0</v>
      </c>
    </row>
    <row r="23" spans="2:15" ht="15.75" thickBot="1" x14ac:dyDescent="0.3">
      <c r="B23" s="39">
        <v>58</v>
      </c>
      <c r="C23" s="40" t="s">
        <v>109</v>
      </c>
      <c r="D23" s="41">
        <f>+'Budsjettmal skole'!D111</f>
        <v>0</v>
      </c>
      <c r="E23" s="41">
        <f>+'Budsjettmal skole'!E111</f>
        <v>0</v>
      </c>
      <c r="F23" s="41">
        <f>+'Budsjettmal skole'!F111</f>
        <v>0</v>
      </c>
      <c r="G23" s="41">
        <f>+'Budsjettmal skole'!H111</f>
        <v>0</v>
      </c>
      <c r="H23" s="41">
        <f>+'Budsjettmal skole'!I111</f>
        <v>0</v>
      </c>
      <c r="I23" s="42">
        <f>+'Budsjettmal skole'!J111</f>
        <v>0</v>
      </c>
      <c r="J23" s="41">
        <f>+'Budsjettmal skole'!L111</f>
        <v>0</v>
      </c>
      <c r="K23" s="41">
        <f>+'Budsjettmal skole'!M111</f>
        <v>0</v>
      </c>
      <c r="L23" s="42">
        <f>+'Budsjettmal skole'!N111</f>
        <v>0</v>
      </c>
      <c r="M23" s="41">
        <f>+'Budsjettmal skole'!P111</f>
        <v>0</v>
      </c>
      <c r="N23" s="41">
        <f>+'Budsjettmal skole'!Q111</f>
        <v>0</v>
      </c>
      <c r="O23" s="42">
        <f>+'Budsjettmal skole'!R111</f>
        <v>0</v>
      </c>
    </row>
    <row r="24" spans="2:15" ht="15.75" thickBot="1" x14ac:dyDescent="0.3">
      <c r="B24" s="39">
        <v>59</v>
      </c>
      <c r="C24" s="40" t="s">
        <v>118</v>
      </c>
      <c r="D24" s="41">
        <f>+'Budsjettmal skole'!D120</f>
        <v>0</v>
      </c>
      <c r="E24" s="41">
        <f>+'Budsjettmal skole'!E120</f>
        <v>0</v>
      </c>
      <c r="F24" s="41">
        <f>+'Budsjettmal skole'!F120</f>
        <v>0</v>
      </c>
      <c r="G24" s="41">
        <f>+'Budsjettmal skole'!H120</f>
        <v>0</v>
      </c>
      <c r="H24" s="41">
        <f>+'Budsjettmal skole'!I120</f>
        <v>0</v>
      </c>
      <c r="I24" s="42">
        <f>+'Budsjettmal skole'!J120</f>
        <v>0</v>
      </c>
      <c r="J24" s="41">
        <f>+'Budsjettmal skole'!L120</f>
        <v>0</v>
      </c>
      <c r="K24" s="41">
        <f>+'Budsjettmal skole'!M120</f>
        <v>0</v>
      </c>
      <c r="L24" s="42">
        <f>+'Budsjettmal skole'!N120</f>
        <v>0</v>
      </c>
      <c r="M24" s="41">
        <f>+'Budsjettmal skole'!P120</f>
        <v>0</v>
      </c>
      <c r="N24" s="41">
        <f>+'Budsjettmal skole'!Q120</f>
        <v>0</v>
      </c>
      <c r="O24" s="42">
        <f>+'Budsjettmal skole'!R120</f>
        <v>0</v>
      </c>
    </row>
    <row r="25" spans="2:15" ht="15.75" thickBot="1" x14ac:dyDescent="0.3">
      <c r="B25" s="39">
        <v>60</v>
      </c>
      <c r="C25" s="40" t="s">
        <v>129</v>
      </c>
      <c r="D25" s="41">
        <f>+'Budsjettmal skole'!D131</f>
        <v>0</v>
      </c>
      <c r="E25" s="41">
        <f>+'Budsjettmal skole'!E131</f>
        <v>0</v>
      </c>
      <c r="F25" s="41">
        <f>+'Budsjettmal skole'!F131</f>
        <v>0</v>
      </c>
      <c r="G25" s="41">
        <f>+'Budsjettmal skole'!H131</f>
        <v>0</v>
      </c>
      <c r="H25" s="41">
        <f>+'Budsjettmal skole'!I131</f>
        <v>0</v>
      </c>
      <c r="I25" s="42">
        <f>+'Budsjettmal skole'!J131</f>
        <v>0</v>
      </c>
      <c r="J25" s="41">
        <f>+'Budsjettmal skole'!L131</f>
        <v>0</v>
      </c>
      <c r="K25" s="41">
        <f>+'Budsjettmal skole'!M131</f>
        <v>0</v>
      </c>
      <c r="L25" s="42">
        <f>+'Budsjettmal skole'!N131</f>
        <v>0</v>
      </c>
      <c r="M25" s="41">
        <f>+'Budsjettmal skole'!P131</f>
        <v>0</v>
      </c>
      <c r="N25" s="41">
        <f>+'Budsjettmal skole'!Q131</f>
        <v>0</v>
      </c>
      <c r="O25" s="42">
        <f>+'Budsjettmal skole'!R131</f>
        <v>0</v>
      </c>
    </row>
    <row r="26" spans="2:15" ht="15.75" thickBot="1" x14ac:dyDescent="0.3">
      <c r="B26" s="39">
        <v>62</v>
      </c>
      <c r="C26" s="40" t="s">
        <v>135</v>
      </c>
      <c r="D26" s="41">
        <f>+'Budsjettmal skole'!D137</f>
        <v>0</v>
      </c>
      <c r="E26" s="41">
        <f>+'Budsjettmal skole'!E137</f>
        <v>0</v>
      </c>
      <c r="F26" s="41">
        <f>+'Budsjettmal skole'!F137</f>
        <v>0</v>
      </c>
      <c r="G26" s="41">
        <f>+'Budsjettmal skole'!H137</f>
        <v>0</v>
      </c>
      <c r="H26" s="41">
        <f>+'Budsjettmal skole'!I137</f>
        <v>0</v>
      </c>
      <c r="I26" s="42">
        <f>+'Budsjettmal skole'!J137</f>
        <v>0</v>
      </c>
      <c r="J26" s="41">
        <f>+'Budsjettmal skole'!L137</f>
        <v>0</v>
      </c>
      <c r="K26" s="41">
        <f>+'Budsjettmal skole'!M137</f>
        <v>0</v>
      </c>
      <c r="L26" s="42">
        <f>+'Budsjettmal skole'!N137</f>
        <v>0</v>
      </c>
      <c r="M26" s="41">
        <f>+'Budsjettmal skole'!P137</f>
        <v>0</v>
      </c>
      <c r="N26" s="41">
        <f>+'Budsjettmal skole'!Q137</f>
        <v>0</v>
      </c>
      <c r="O26" s="42">
        <f>+'Budsjettmal skole'!R137</f>
        <v>0</v>
      </c>
    </row>
    <row r="27" spans="2:15" ht="15.75" thickBot="1" x14ac:dyDescent="0.3">
      <c r="B27" s="39">
        <v>63</v>
      </c>
      <c r="C27" s="40" t="s">
        <v>140</v>
      </c>
      <c r="D27" s="41">
        <f>+'Budsjettmal skole'!D142</f>
        <v>0</v>
      </c>
      <c r="E27" s="41">
        <f>+'Budsjettmal skole'!E142</f>
        <v>0</v>
      </c>
      <c r="F27" s="41">
        <f>+'Budsjettmal skole'!F142</f>
        <v>0</v>
      </c>
      <c r="G27" s="41">
        <f>+'Budsjettmal skole'!H142</f>
        <v>0</v>
      </c>
      <c r="H27" s="41">
        <f>+'Budsjettmal skole'!I142</f>
        <v>0</v>
      </c>
      <c r="I27" s="42">
        <f>+'Budsjettmal skole'!J142</f>
        <v>0</v>
      </c>
      <c r="J27" s="41">
        <f>+'Budsjettmal skole'!L142</f>
        <v>0</v>
      </c>
      <c r="K27" s="41">
        <f>+'Budsjettmal skole'!M142</f>
        <v>0</v>
      </c>
      <c r="L27" s="42">
        <f>+'Budsjettmal skole'!N142</f>
        <v>0</v>
      </c>
      <c r="M27" s="41">
        <f>+'Budsjettmal skole'!P142</f>
        <v>0</v>
      </c>
      <c r="N27" s="41">
        <f>+'Budsjettmal skole'!Q142</f>
        <v>0</v>
      </c>
      <c r="O27" s="42">
        <f>+'Budsjettmal skole'!R142</f>
        <v>0</v>
      </c>
    </row>
    <row r="28" spans="2:15" ht="15.75" thickBot="1" x14ac:dyDescent="0.3">
      <c r="B28" s="39">
        <v>64</v>
      </c>
      <c r="C28" s="40" t="s">
        <v>150</v>
      </c>
      <c r="D28" s="41">
        <f>+'Budsjettmal skole'!D152</f>
        <v>0</v>
      </c>
      <c r="E28" s="41">
        <f>+'Budsjettmal skole'!E152</f>
        <v>0</v>
      </c>
      <c r="F28" s="41">
        <f>+'Budsjettmal skole'!F152</f>
        <v>0</v>
      </c>
      <c r="G28" s="41">
        <f>+'Budsjettmal skole'!H152</f>
        <v>0</v>
      </c>
      <c r="H28" s="41">
        <f>+'Budsjettmal skole'!I152</f>
        <v>0</v>
      </c>
      <c r="I28" s="42">
        <f>+'Budsjettmal skole'!J152</f>
        <v>0</v>
      </c>
      <c r="J28" s="41">
        <f>+'Budsjettmal skole'!L152</f>
        <v>0</v>
      </c>
      <c r="K28" s="41">
        <f>+'Budsjettmal skole'!M152</f>
        <v>0</v>
      </c>
      <c r="L28" s="42">
        <f>+'Budsjettmal skole'!N152</f>
        <v>0</v>
      </c>
      <c r="M28" s="41">
        <f>+'Budsjettmal skole'!P152</f>
        <v>0</v>
      </c>
      <c r="N28" s="41">
        <f>+'Budsjettmal skole'!Q152</f>
        <v>0</v>
      </c>
      <c r="O28" s="42">
        <f>+'Budsjettmal skole'!R152</f>
        <v>0</v>
      </c>
    </row>
    <row r="29" spans="2:15" s="9" customFormat="1" ht="15.75" thickBot="1" x14ac:dyDescent="0.3">
      <c r="B29" s="39">
        <v>65</v>
      </c>
      <c r="C29" s="40" t="s">
        <v>155</v>
      </c>
      <c r="D29" s="41">
        <f>+'Budsjettmal skole'!D157</f>
        <v>0</v>
      </c>
      <c r="E29" s="41">
        <f>+'Budsjettmal skole'!E157</f>
        <v>0</v>
      </c>
      <c r="F29" s="41">
        <f>+'Budsjettmal skole'!F157</f>
        <v>0</v>
      </c>
      <c r="G29" s="41">
        <f>+'Budsjettmal skole'!H157</f>
        <v>0</v>
      </c>
      <c r="H29" s="41">
        <f>+'Budsjettmal skole'!I157</f>
        <v>0</v>
      </c>
      <c r="I29" s="42">
        <f>+'Budsjettmal skole'!J157</f>
        <v>0</v>
      </c>
      <c r="J29" s="41">
        <f>+'Budsjettmal skole'!L157</f>
        <v>0</v>
      </c>
      <c r="K29" s="41">
        <f>+'Budsjettmal skole'!M157</f>
        <v>0</v>
      </c>
      <c r="L29" s="42">
        <f>+'Budsjettmal skole'!N157</f>
        <v>0</v>
      </c>
      <c r="M29" s="41">
        <f>+'Budsjettmal skole'!P157</f>
        <v>0</v>
      </c>
      <c r="N29" s="41">
        <f>+'Budsjettmal skole'!Q157</f>
        <v>0</v>
      </c>
      <c r="O29" s="42">
        <f>+'Budsjettmal skole'!R157</f>
        <v>0</v>
      </c>
    </row>
    <row r="30" spans="2:15" s="9" customFormat="1" ht="15.75" thickBot="1" x14ac:dyDescent="0.3">
      <c r="B30" s="39">
        <v>66</v>
      </c>
      <c r="C30" s="40" t="s">
        <v>173</v>
      </c>
      <c r="D30" s="41">
        <f>+'Budsjettmal skole'!D174</f>
        <v>0</v>
      </c>
      <c r="E30" s="41">
        <f>+'Budsjettmal skole'!E174</f>
        <v>0</v>
      </c>
      <c r="F30" s="41">
        <f>+'Budsjettmal skole'!F174</f>
        <v>0</v>
      </c>
      <c r="G30" s="41">
        <f>+'Budsjettmal skole'!H174</f>
        <v>0</v>
      </c>
      <c r="H30" s="41">
        <f>+'Budsjettmal skole'!I174</f>
        <v>0</v>
      </c>
      <c r="I30" s="42">
        <f>+'Budsjettmal skole'!J174</f>
        <v>0</v>
      </c>
      <c r="J30" s="41">
        <f>+'Budsjettmal skole'!L174</f>
        <v>0</v>
      </c>
      <c r="K30" s="41">
        <f>+'Budsjettmal skole'!M174</f>
        <v>0</v>
      </c>
      <c r="L30" s="42">
        <f>+'Budsjettmal skole'!N174</f>
        <v>0</v>
      </c>
      <c r="M30" s="41">
        <f>+'Budsjettmal skole'!P174</f>
        <v>0</v>
      </c>
      <c r="N30" s="41">
        <f>+'Budsjettmal skole'!Q174</f>
        <v>0</v>
      </c>
      <c r="O30" s="42">
        <f>+'Budsjettmal skole'!R174</f>
        <v>0</v>
      </c>
    </row>
    <row r="31" spans="2:15" s="9" customFormat="1" ht="15.75" thickBot="1" x14ac:dyDescent="0.3">
      <c r="B31" s="39">
        <v>67</v>
      </c>
      <c r="C31" s="40" t="s">
        <v>179</v>
      </c>
      <c r="D31" s="41">
        <f>+'Budsjettmal skole'!D180</f>
        <v>0</v>
      </c>
      <c r="E31" s="41">
        <f>+'Budsjettmal skole'!E180</f>
        <v>0</v>
      </c>
      <c r="F31" s="41">
        <f>+'Budsjettmal skole'!F180</f>
        <v>0</v>
      </c>
      <c r="G31" s="41">
        <f>+'Budsjettmal skole'!H180</f>
        <v>0</v>
      </c>
      <c r="H31" s="41">
        <f>+'Budsjettmal skole'!I180</f>
        <v>0</v>
      </c>
      <c r="I31" s="42">
        <f>+'Budsjettmal skole'!J180</f>
        <v>0</v>
      </c>
      <c r="J31" s="41">
        <f>+'Budsjettmal skole'!L180</f>
        <v>0</v>
      </c>
      <c r="K31" s="41">
        <f>+'Budsjettmal skole'!M180</f>
        <v>0</v>
      </c>
      <c r="L31" s="42">
        <f>+'Budsjettmal skole'!N180</f>
        <v>0</v>
      </c>
      <c r="M31" s="41">
        <f>+'Budsjettmal skole'!P180</f>
        <v>0</v>
      </c>
      <c r="N31" s="41">
        <f>+'Budsjettmal skole'!Q180</f>
        <v>0</v>
      </c>
      <c r="O31" s="42">
        <f>+'Budsjettmal skole'!R180</f>
        <v>0</v>
      </c>
    </row>
    <row r="32" spans="2:15" s="9" customFormat="1" ht="15.75" thickBot="1" x14ac:dyDescent="0.3">
      <c r="B32" s="39">
        <v>68</v>
      </c>
      <c r="C32" s="40" t="s">
        <v>187</v>
      </c>
      <c r="D32" s="41">
        <f>+'Budsjettmal skole'!D188</f>
        <v>0</v>
      </c>
      <c r="E32" s="41">
        <f>+'Budsjettmal skole'!E188</f>
        <v>0</v>
      </c>
      <c r="F32" s="41">
        <f>+'Budsjettmal skole'!F188</f>
        <v>0</v>
      </c>
      <c r="G32" s="41">
        <f>+'Budsjettmal skole'!H188</f>
        <v>0</v>
      </c>
      <c r="H32" s="41">
        <f>+'Budsjettmal skole'!I188</f>
        <v>0</v>
      </c>
      <c r="I32" s="42">
        <f>+'Budsjettmal skole'!J188</f>
        <v>0</v>
      </c>
      <c r="J32" s="41">
        <f>+'Budsjettmal skole'!L188</f>
        <v>0</v>
      </c>
      <c r="K32" s="41">
        <f>+'Budsjettmal skole'!M188</f>
        <v>0</v>
      </c>
      <c r="L32" s="42">
        <f>+'Budsjettmal skole'!N188</f>
        <v>0</v>
      </c>
      <c r="M32" s="41">
        <f>+'Budsjettmal skole'!P188</f>
        <v>0</v>
      </c>
      <c r="N32" s="41">
        <f>+'Budsjettmal skole'!Q188</f>
        <v>0</v>
      </c>
      <c r="O32" s="42">
        <f>+'Budsjettmal skole'!R188</f>
        <v>0</v>
      </c>
    </row>
    <row r="33" spans="2:15" s="9" customFormat="1" ht="15.75" thickBot="1" x14ac:dyDescent="0.3">
      <c r="B33" s="39">
        <v>69</v>
      </c>
      <c r="C33" s="40" t="s">
        <v>193</v>
      </c>
      <c r="D33" s="41">
        <f>+'Budsjettmal skole'!D194</f>
        <v>0</v>
      </c>
      <c r="E33" s="41">
        <f>+'Budsjettmal skole'!E194</f>
        <v>0</v>
      </c>
      <c r="F33" s="41">
        <f>+'Budsjettmal skole'!F194</f>
        <v>0</v>
      </c>
      <c r="G33" s="41">
        <f>+'Budsjettmal skole'!H194</f>
        <v>0</v>
      </c>
      <c r="H33" s="41">
        <f>+'Budsjettmal skole'!I194</f>
        <v>0</v>
      </c>
      <c r="I33" s="42">
        <f>+'Budsjettmal skole'!J194</f>
        <v>0</v>
      </c>
      <c r="J33" s="41">
        <f>+'Budsjettmal skole'!L194</f>
        <v>0</v>
      </c>
      <c r="K33" s="41">
        <f>+'Budsjettmal skole'!M194</f>
        <v>0</v>
      </c>
      <c r="L33" s="42">
        <f>+'Budsjettmal skole'!N194</f>
        <v>0</v>
      </c>
      <c r="M33" s="41">
        <f>+'Budsjettmal skole'!P194</f>
        <v>0</v>
      </c>
      <c r="N33" s="41">
        <f>+'Budsjettmal skole'!Q194</f>
        <v>0</v>
      </c>
      <c r="O33" s="42">
        <f>+'Budsjettmal skole'!R194</f>
        <v>0</v>
      </c>
    </row>
    <row r="34" spans="2:15" s="9" customFormat="1" ht="15.75" thickBot="1" x14ac:dyDescent="0.3">
      <c r="B34" s="39">
        <v>70</v>
      </c>
      <c r="C34" s="40" t="s">
        <v>198</v>
      </c>
      <c r="D34" s="41">
        <f>+'Budsjettmal skole'!D199</f>
        <v>0</v>
      </c>
      <c r="E34" s="41">
        <f>+'Budsjettmal skole'!E199</f>
        <v>0</v>
      </c>
      <c r="F34" s="41">
        <f>+'Budsjettmal skole'!F199</f>
        <v>0</v>
      </c>
      <c r="G34" s="41">
        <f>+'Budsjettmal skole'!H199</f>
        <v>0</v>
      </c>
      <c r="H34" s="41">
        <f>+'Budsjettmal skole'!I199</f>
        <v>0</v>
      </c>
      <c r="I34" s="42">
        <f>+'Budsjettmal skole'!J199</f>
        <v>0</v>
      </c>
      <c r="J34" s="41">
        <f>+'Budsjettmal skole'!L199</f>
        <v>0</v>
      </c>
      <c r="K34" s="41">
        <f>+'Budsjettmal skole'!M199</f>
        <v>0</v>
      </c>
      <c r="L34" s="42">
        <f>+'Budsjettmal skole'!N199</f>
        <v>0</v>
      </c>
      <c r="M34" s="41">
        <f>+'Budsjettmal skole'!P199</f>
        <v>0</v>
      </c>
      <c r="N34" s="41">
        <f>+'Budsjettmal skole'!Q199</f>
        <v>0</v>
      </c>
      <c r="O34" s="42">
        <f>+'Budsjettmal skole'!R199</f>
        <v>0</v>
      </c>
    </row>
    <row r="35" spans="2:15" s="9" customFormat="1" ht="15.75" thickBot="1" x14ac:dyDescent="0.3">
      <c r="B35" s="39">
        <v>71</v>
      </c>
      <c r="C35" s="40" t="s">
        <v>205</v>
      </c>
      <c r="D35" s="41">
        <f>+'Budsjettmal skole'!D207</f>
        <v>0</v>
      </c>
      <c r="E35" s="41">
        <f>+'Budsjettmal skole'!E207</f>
        <v>0</v>
      </c>
      <c r="F35" s="41">
        <f>+'Budsjettmal skole'!F207</f>
        <v>0</v>
      </c>
      <c r="G35" s="41">
        <f>+'Budsjettmal skole'!H207</f>
        <v>0</v>
      </c>
      <c r="H35" s="41">
        <f>+'Budsjettmal skole'!I207</f>
        <v>0</v>
      </c>
      <c r="I35" s="42">
        <f>+'Budsjettmal skole'!J207</f>
        <v>0</v>
      </c>
      <c r="J35" s="41">
        <f>+'Budsjettmal skole'!L207</f>
        <v>0</v>
      </c>
      <c r="K35" s="41">
        <f>+'Budsjettmal skole'!M207</f>
        <v>0</v>
      </c>
      <c r="L35" s="42">
        <f>+'Budsjettmal skole'!N207</f>
        <v>0</v>
      </c>
      <c r="M35" s="41">
        <f>+'Budsjettmal skole'!P207</f>
        <v>0</v>
      </c>
      <c r="N35" s="41">
        <f>+'Budsjettmal skole'!Q207</f>
        <v>0</v>
      </c>
      <c r="O35" s="42">
        <f>+'Budsjettmal skole'!R207</f>
        <v>0</v>
      </c>
    </row>
    <row r="36" spans="2:15" s="9" customFormat="1" ht="15.75" thickBot="1" x14ac:dyDescent="0.3">
      <c r="B36" s="39">
        <v>73</v>
      </c>
      <c r="C36" s="40" t="s">
        <v>314</v>
      </c>
      <c r="D36" s="41">
        <f>+'Budsjettmal skole'!D216</f>
        <v>0</v>
      </c>
      <c r="E36" s="41">
        <f>+'Budsjettmal skole'!E216</f>
        <v>0</v>
      </c>
      <c r="F36" s="41">
        <f>+'Budsjettmal skole'!F216</f>
        <v>0</v>
      </c>
      <c r="G36" s="41">
        <f>+'Budsjettmal skole'!H216</f>
        <v>0</v>
      </c>
      <c r="H36" s="41">
        <f>+'Budsjettmal skole'!I216</f>
        <v>0</v>
      </c>
      <c r="I36" s="42">
        <f>+'Budsjettmal skole'!J216</f>
        <v>0</v>
      </c>
      <c r="J36" s="41">
        <f>+'Budsjettmal skole'!L216</f>
        <v>0</v>
      </c>
      <c r="K36" s="41">
        <f>+'Budsjettmal skole'!M216</f>
        <v>0</v>
      </c>
      <c r="L36" s="42">
        <f>+'Budsjettmal skole'!N216</f>
        <v>0</v>
      </c>
      <c r="M36" s="41">
        <f>+'Budsjettmal skole'!P216</f>
        <v>0</v>
      </c>
      <c r="N36" s="41">
        <f>+'Budsjettmal skole'!Q216</f>
        <v>0</v>
      </c>
      <c r="O36" s="42">
        <f>+'Budsjettmal skole'!R216</f>
        <v>0</v>
      </c>
    </row>
    <row r="37" spans="2:15" s="9" customFormat="1" ht="15.75" thickBot="1" x14ac:dyDescent="0.3">
      <c r="B37" s="39">
        <v>74</v>
      </c>
      <c r="C37" s="40" t="s">
        <v>224</v>
      </c>
      <c r="D37" s="41">
        <f>+'Budsjettmal skole'!D227</f>
        <v>0</v>
      </c>
      <c r="E37" s="41">
        <f>+'Budsjettmal skole'!E227</f>
        <v>0</v>
      </c>
      <c r="F37" s="41">
        <f>+'Budsjettmal skole'!F227</f>
        <v>0</v>
      </c>
      <c r="G37" s="41">
        <f>+'Budsjettmal skole'!H227</f>
        <v>0</v>
      </c>
      <c r="H37" s="41">
        <f>+'Budsjettmal skole'!I227</f>
        <v>0</v>
      </c>
      <c r="I37" s="42">
        <f>+'Budsjettmal skole'!J227</f>
        <v>0</v>
      </c>
      <c r="J37" s="41">
        <f>+'Budsjettmal skole'!L227</f>
        <v>0</v>
      </c>
      <c r="K37" s="41">
        <f>+'Budsjettmal skole'!M227</f>
        <v>0</v>
      </c>
      <c r="L37" s="42">
        <f>+'Budsjettmal skole'!N227</f>
        <v>0</v>
      </c>
      <c r="M37" s="41">
        <f>+'Budsjettmal skole'!P227</f>
        <v>0</v>
      </c>
      <c r="N37" s="41">
        <f>+'Budsjettmal skole'!Q227</f>
        <v>0</v>
      </c>
      <c r="O37" s="41">
        <f>+'Budsjettmal skole'!R227</f>
        <v>0</v>
      </c>
    </row>
    <row r="38" spans="2:15" s="9" customFormat="1" ht="15.75" thickBot="1" x14ac:dyDescent="0.3">
      <c r="B38" s="39">
        <v>75</v>
      </c>
      <c r="C38" s="40" t="s">
        <v>228</v>
      </c>
      <c r="D38" s="41">
        <f>+'Budsjettmal skole'!D232</f>
        <v>0</v>
      </c>
      <c r="E38" s="41">
        <f>+'Budsjettmal skole'!E232</f>
        <v>0</v>
      </c>
      <c r="F38" s="41">
        <f>+'Budsjettmal skole'!F232</f>
        <v>0</v>
      </c>
      <c r="G38" s="41">
        <f>+'Budsjettmal skole'!H232</f>
        <v>0</v>
      </c>
      <c r="H38" s="41">
        <f>+'Budsjettmal skole'!I232</f>
        <v>0</v>
      </c>
      <c r="I38" s="42">
        <f>+'Budsjettmal skole'!J232</f>
        <v>0</v>
      </c>
      <c r="J38" s="41">
        <f>+'Budsjettmal skole'!L232</f>
        <v>0</v>
      </c>
      <c r="K38" s="41">
        <f>+'Budsjettmal skole'!M232</f>
        <v>0</v>
      </c>
      <c r="L38" s="42">
        <f>+'Budsjettmal skole'!N232</f>
        <v>0</v>
      </c>
      <c r="M38" s="41">
        <f>+'Budsjettmal skole'!P232</f>
        <v>0</v>
      </c>
      <c r="N38" s="41">
        <f>+'Budsjettmal skole'!Q232</f>
        <v>0</v>
      </c>
      <c r="O38" s="41">
        <f>+'Budsjettmal skole'!R232</f>
        <v>0</v>
      </c>
    </row>
    <row r="39" spans="2:15" s="9" customFormat="1" ht="15.75" thickBot="1" x14ac:dyDescent="0.3">
      <c r="B39" s="39">
        <v>77</v>
      </c>
      <c r="C39" s="40" t="s">
        <v>235</v>
      </c>
      <c r="D39" s="41">
        <f>+'Budsjettmal skole'!D239</f>
        <v>0</v>
      </c>
      <c r="E39" s="41">
        <f>+'Budsjettmal skole'!E239</f>
        <v>0</v>
      </c>
      <c r="F39" s="41">
        <f>+'Budsjettmal skole'!F239</f>
        <v>0</v>
      </c>
      <c r="G39" s="41">
        <f>+'Budsjettmal skole'!H239</f>
        <v>0</v>
      </c>
      <c r="H39" s="41">
        <f>+'Budsjettmal skole'!I239</f>
        <v>0</v>
      </c>
      <c r="I39" s="42">
        <f>+'Budsjettmal skole'!J239</f>
        <v>0</v>
      </c>
      <c r="J39" s="41">
        <f>+'Budsjettmal skole'!L239</f>
        <v>0</v>
      </c>
      <c r="K39" s="41">
        <f>+'Budsjettmal skole'!M239</f>
        <v>0</v>
      </c>
      <c r="L39" s="42">
        <f>+'Budsjettmal skole'!N239</f>
        <v>0</v>
      </c>
      <c r="M39" s="41">
        <f>+'Budsjettmal skole'!P239</f>
        <v>0</v>
      </c>
      <c r="N39" s="41">
        <f>+'Budsjettmal skole'!Q239</f>
        <v>0</v>
      </c>
      <c r="O39" s="41">
        <f>+'Budsjettmal skole'!R239</f>
        <v>0</v>
      </c>
    </row>
    <row r="40" spans="2:15" s="9" customFormat="1" ht="15.75" thickBot="1" x14ac:dyDescent="0.3">
      <c r="B40" s="39">
        <v>78</v>
      </c>
      <c r="C40" s="40" t="s">
        <v>242</v>
      </c>
      <c r="D40" s="41">
        <f>+'Budsjettmal skole'!D247</f>
        <v>0</v>
      </c>
      <c r="E40" s="41">
        <f>+'Budsjettmal skole'!E247</f>
        <v>0</v>
      </c>
      <c r="F40" s="41">
        <f>+'Budsjettmal skole'!F247</f>
        <v>0</v>
      </c>
      <c r="G40" s="41">
        <f>+'Budsjettmal skole'!H247</f>
        <v>0</v>
      </c>
      <c r="H40" s="41">
        <f>+'Budsjettmal skole'!I247</f>
        <v>0</v>
      </c>
      <c r="I40" s="42">
        <f>+'Budsjettmal skole'!J247</f>
        <v>0</v>
      </c>
      <c r="J40" s="41">
        <f>+'Budsjettmal skole'!L247</f>
        <v>0</v>
      </c>
      <c r="K40" s="41">
        <f>+'Budsjettmal skole'!M247</f>
        <v>0</v>
      </c>
      <c r="L40" s="42">
        <f>+'Budsjettmal skole'!N247</f>
        <v>0</v>
      </c>
      <c r="M40" s="41">
        <f>+'Budsjettmal skole'!P247</f>
        <v>0</v>
      </c>
      <c r="N40" s="41">
        <f>+'Budsjettmal skole'!Q247</f>
        <v>0</v>
      </c>
      <c r="O40" s="41">
        <f>+'Budsjettmal skole'!R247</f>
        <v>0</v>
      </c>
    </row>
    <row r="41" spans="2:15" ht="15.75" thickBot="1" x14ac:dyDescent="0.3">
      <c r="B41" s="147"/>
      <c r="C41" s="148" t="s">
        <v>247</v>
      </c>
      <c r="D41" s="149">
        <f>+'Budsjettmal skole'!D252</f>
        <v>0</v>
      </c>
      <c r="E41" s="149">
        <f>+'Budsjettmal skole'!E252</f>
        <v>0</v>
      </c>
      <c r="F41" s="149">
        <f>+'Budsjettmal skole'!F252</f>
        <v>0</v>
      </c>
      <c r="G41" s="149">
        <f>+'Budsjettmal skole'!H252</f>
        <v>0</v>
      </c>
      <c r="H41" s="149">
        <f>+'Budsjettmal skole'!I252</f>
        <v>0</v>
      </c>
      <c r="I41" s="149">
        <f>+'Budsjettmal skole'!J252</f>
        <v>0</v>
      </c>
      <c r="J41" s="149">
        <f>+'Budsjettmal skole'!L252</f>
        <v>0</v>
      </c>
      <c r="K41" s="149">
        <f>+'Budsjettmal skole'!M252</f>
        <v>0</v>
      </c>
      <c r="L41" s="149">
        <f>+'Budsjettmal skole'!N252</f>
        <v>0</v>
      </c>
      <c r="M41" s="149">
        <f>+'Budsjettmal skole'!P252</f>
        <v>0</v>
      </c>
      <c r="N41" s="149">
        <f>+'Budsjettmal skole'!Q252</f>
        <v>0</v>
      </c>
      <c r="O41" s="149">
        <f>+'Budsjettmal skole'!R252</f>
        <v>0</v>
      </c>
    </row>
    <row r="42" spans="2:15" ht="15.75" thickBot="1" x14ac:dyDescent="0.3">
      <c r="B42" s="53"/>
      <c r="C42" s="57" t="s">
        <v>248</v>
      </c>
      <c r="D42" s="21">
        <f>+'Budsjettmal skole'!D253</f>
        <v>0</v>
      </c>
      <c r="E42" s="21">
        <f>+'Budsjettmal skole'!E253</f>
        <v>0</v>
      </c>
      <c r="F42" s="21">
        <f>+'Budsjettmal skole'!F253</f>
        <v>0</v>
      </c>
      <c r="G42" s="21">
        <f>+'Budsjettmal skole'!H253</f>
        <v>0</v>
      </c>
      <c r="H42" s="21">
        <f>+'Budsjettmal skole'!I253</f>
        <v>0</v>
      </c>
      <c r="I42" s="21">
        <f>+'Budsjettmal skole'!J253</f>
        <v>0</v>
      </c>
      <c r="J42" s="21">
        <f>+'Budsjettmal skole'!L253</f>
        <v>0</v>
      </c>
      <c r="K42" s="21">
        <f>+'Budsjettmal skole'!M253</f>
        <v>0</v>
      </c>
      <c r="L42" s="21">
        <f>+'Budsjettmal skole'!N253</f>
        <v>0</v>
      </c>
      <c r="M42" s="21">
        <f>+'Budsjettmal skole'!P253</f>
        <v>0</v>
      </c>
      <c r="N42" s="21">
        <f>+'Budsjettmal skole'!Q253</f>
        <v>0</v>
      </c>
      <c r="O42" s="21">
        <f>+'Budsjettmal skole'!R253</f>
        <v>0</v>
      </c>
    </row>
    <row r="43" spans="2:15" s="9" customFormat="1" ht="15.75" thickBot="1" x14ac:dyDescent="0.3">
      <c r="B43" s="39">
        <v>80</v>
      </c>
      <c r="C43" s="40" t="s">
        <v>249</v>
      </c>
      <c r="D43" s="41">
        <f>+'Budsjettmal skole'!D254</f>
        <v>0</v>
      </c>
      <c r="E43" s="41">
        <f>+'Budsjettmal skole'!E254</f>
        <v>0</v>
      </c>
      <c r="F43" s="41">
        <f>+'Budsjettmal skole'!F254</f>
        <v>0</v>
      </c>
      <c r="G43" s="41">
        <f>+'Budsjettmal skole'!H254</f>
        <v>0</v>
      </c>
      <c r="H43" s="41">
        <f>+'Budsjettmal skole'!I254</f>
        <v>0</v>
      </c>
      <c r="I43" s="42">
        <f>+'Budsjettmal skole'!J254</f>
        <v>0</v>
      </c>
      <c r="J43" s="41">
        <f>+'Budsjettmal skole'!L254</f>
        <v>0</v>
      </c>
      <c r="K43" s="41">
        <f>+'Budsjettmal skole'!M254</f>
        <v>0</v>
      </c>
      <c r="L43" s="42">
        <f>+'Budsjettmal skole'!N254</f>
        <v>0</v>
      </c>
      <c r="M43" s="41">
        <f>+'Budsjettmal skole'!P254</f>
        <v>0</v>
      </c>
      <c r="N43" s="41">
        <f>+'Budsjettmal skole'!Q254</f>
        <v>0</v>
      </c>
      <c r="O43" s="41">
        <f>+'Budsjettmal skole'!R254</f>
        <v>0</v>
      </c>
    </row>
    <row r="44" spans="2:15" s="9" customFormat="1" ht="15.75" thickBot="1" x14ac:dyDescent="0.3">
      <c r="B44" s="39">
        <v>81</v>
      </c>
      <c r="C44" s="40" t="s">
        <v>253</v>
      </c>
      <c r="D44" s="41">
        <f>+'Budsjettmal skole'!D258</f>
        <v>0</v>
      </c>
      <c r="E44" s="41">
        <f>+'Budsjettmal skole'!E258</f>
        <v>0</v>
      </c>
      <c r="F44" s="41">
        <f>+'Budsjettmal skole'!F258</f>
        <v>0</v>
      </c>
      <c r="G44" s="41">
        <f>+'Budsjettmal skole'!H258</f>
        <v>0</v>
      </c>
      <c r="H44" s="41">
        <f>+'Budsjettmal skole'!I258</f>
        <v>0</v>
      </c>
      <c r="I44" s="42">
        <f>+'Budsjettmal skole'!J258</f>
        <v>0</v>
      </c>
      <c r="J44" s="41">
        <f>+'Budsjettmal skole'!L258</f>
        <v>0</v>
      </c>
      <c r="K44" s="41">
        <f>+'Budsjettmal skole'!M258</f>
        <v>0</v>
      </c>
      <c r="L44" s="42">
        <f>+'Budsjettmal skole'!N258</f>
        <v>0</v>
      </c>
      <c r="M44" s="41">
        <f>+'Budsjettmal skole'!P258</f>
        <v>0</v>
      </c>
      <c r="N44" s="41">
        <f>+'Budsjettmal skole'!Q258</f>
        <v>0</v>
      </c>
      <c r="O44" s="41">
        <f>+'Budsjettmal skole'!R258</f>
        <v>0</v>
      </c>
    </row>
    <row r="45" spans="2:15" ht="15.75" thickBot="1" x14ac:dyDescent="0.3">
      <c r="B45" s="147"/>
      <c r="C45" s="148" t="s">
        <v>315</v>
      </c>
      <c r="D45" s="149">
        <f>+'Budsjettmal skole'!D261</f>
        <v>0</v>
      </c>
      <c r="E45" s="149">
        <f>+'Budsjettmal skole'!E261</f>
        <v>0</v>
      </c>
      <c r="F45" s="149">
        <f>+'Budsjettmal skole'!F261</f>
        <v>0</v>
      </c>
      <c r="G45" s="149">
        <f>+'Budsjettmal skole'!H261</f>
        <v>0</v>
      </c>
      <c r="H45" s="149">
        <f>+'Budsjettmal skole'!I261</f>
        <v>0</v>
      </c>
      <c r="I45" s="149">
        <f>+'Budsjettmal skole'!J261</f>
        <v>0</v>
      </c>
      <c r="J45" s="149">
        <f>+'Budsjettmal skole'!L261</f>
        <v>0</v>
      </c>
      <c r="K45" s="149">
        <f>+'Budsjettmal skole'!M261</f>
        <v>0</v>
      </c>
      <c r="L45" s="149">
        <f>+'Budsjettmal skole'!N261</f>
        <v>0</v>
      </c>
      <c r="M45" s="149">
        <f>+'Budsjettmal skole'!P261</f>
        <v>0</v>
      </c>
      <c r="N45" s="149">
        <f>+'Budsjettmal skole'!Q261</f>
        <v>0</v>
      </c>
      <c r="O45" s="149">
        <f>+'Budsjettmal skole'!R261</f>
        <v>0</v>
      </c>
    </row>
    <row r="46" spans="2:15" ht="15.75" thickBot="1" x14ac:dyDescent="0.3">
      <c r="B46" s="53"/>
      <c r="C46" s="57" t="s">
        <v>257</v>
      </c>
      <c r="D46" s="21">
        <f>+'Budsjettmal skole'!D262</f>
        <v>0</v>
      </c>
      <c r="E46" s="21">
        <f>+'Budsjettmal skole'!E262</f>
        <v>0</v>
      </c>
      <c r="F46" s="21">
        <f>+'Budsjettmal skole'!F262</f>
        <v>0</v>
      </c>
      <c r="G46" s="21">
        <f>+'Budsjettmal skole'!H262</f>
        <v>0</v>
      </c>
      <c r="H46" s="21">
        <f>+'Budsjettmal skole'!I262</f>
        <v>0</v>
      </c>
      <c r="I46" s="21">
        <f>+'Budsjettmal skole'!J262</f>
        <v>0</v>
      </c>
      <c r="J46" s="21">
        <f>+'Budsjettmal skole'!L262</f>
        <v>0</v>
      </c>
      <c r="K46" s="21">
        <f>+'Budsjettmal skole'!M262</f>
        <v>0</v>
      </c>
      <c r="L46" s="21">
        <f>+'Budsjettmal skole'!N262</f>
        <v>0</v>
      </c>
      <c r="M46" s="21">
        <f>+'Budsjettmal skole'!P262</f>
        <v>0</v>
      </c>
      <c r="N46" s="21">
        <f>+'Budsjettmal skole'!Q262</f>
        <v>0</v>
      </c>
      <c r="O46" s="21">
        <f>+'Budsjettmal skole'!R262</f>
        <v>0</v>
      </c>
    </row>
  </sheetData>
  <sheetProtection sheet="1" objects="1" scenarios="1"/>
  <mergeCells count="1">
    <mergeCell ref="C3:O3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Side &amp;P av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73-27D5-4F35-A55F-26F017FAB7E8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11F18DAEEF214EA3CE9D08D40E6451" ma:contentTypeVersion="6" ma:contentTypeDescription="Create a new document." ma:contentTypeScope="" ma:versionID="bcc9db3ab9340d84021fdb25546c87ed">
  <xsd:schema xmlns:xsd="http://www.w3.org/2001/XMLSchema" xmlns:xs="http://www.w3.org/2001/XMLSchema" xmlns:p="http://schemas.microsoft.com/office/2006/metadata/properties" xmlns:ns2="6660a407-7f6d-48fa-8e7e-93edd0368dcc" xmlns:ns3="132476e8-af3d-4860-9b58-42f5b9ea67e4" targetNamespace="http://schemas.microsoft.com/office/2006/metadata/properties" ma:root="true" ma:fieldsID="63e7ac8279b2f1e76212ef14cd38470f" ns2:_="" ns3:_="">
    <xsd:import namespace="6660a407-7f6d-48fa-8e7e-93edd0368dcc"/>
    <xsd:import namespace="132476e8-af3d-4860-9b58-42f5b9ea67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0a407-7f6d-48fa-8e7e-93edd0368d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476e8-af3d-4860-9b58-42f5b9ea67e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FC40F2-5ABF-46BD-93D3-BA01B2043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0a407-7f6d-48fa-8e7e-93edd0368dcc"/>
    <ds:schemaRef ds:uri="132476e8-af3d-4860-9b58-42f5b9ea6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F7157-F8B9-4F82-BE95-F0DDAEC01F71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132476e8-af3d-4860-9b58-42f5b9ea67e4"/>
    <ds:schemaRef ds:uri="http://purl.org/dc/elements/1.1/"/>
    <ds:schemaRef ds:uri="http://schemas.microsoft.com/office/2006/documentManagement/types"/>
    <ds:schemaRef ds:uri="http://www.w3.org/XML/1998/namespace"/>
    <ds:schemaRef ds:uri="6660a407-7f6d-48fa-8e7e-93edd0368dcc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DAF3642-0740-4268-BB0D-608594D2A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6</vt:i4>
      </vt:variant>
    </vt:vector>
  </HeadingPairs>
  <TitlesOfParts>
    <vt:vector size="12" baseType="lpstr">
      <vt:lpstr>Viktig informasjon</vt:lpstr>
      <vt:lpstr>Budsjettmal skole</vt:lpstr>
      <vt:lpstr>Eksempel - elevtilskudd</vt:lpstr>
      <vt:lpstr>Spesifikasjon av noter</vt:lpstr>
      <vt:lpstr>Sammendrag skoledrift</vt:lpstr>
      <vt:lpstr>Ark1</vt:lpstr>
      <vt:lpstr>'Budsjettmal skole'!Utskriftsområde</vt:lpstr>
      <vt:lpstr>'Eksempel - elevtilskudd'!Utskriftsområde</vt:lpstr>
      <vt:lpstr>'Spesifikasjon av noter'!Utskriftsområde</vt:lpstr>
      <vt:lpstr>'Viktig informasjon'!Utskriftsområde</vt:lpstr>
      <vt:lpstr>'Budsjettmal skole'!Utskriftstitler</vt:lpstr>
      <vt:lpstr>'Sammendrag skoledrift'!Utskriftstitler</vt:lpstr>
    </vt:vector>
  </TitlesOfParts>
  <Manager/>
  <Company>Utdanningsdirektoratet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Marit Helen Bakken</dc:creator>
  <cp:keywords/>
  <dc:description/>
  <cp:lastModifiedBy>Heidi Elisabeth Sandnes</cp:lastModifiedBy>
  <cp:revision/>
  <cp:lastPrinted>2026-01-27T13:23:46Z</cp:lastPrinted>
  <dcterms:created xsi:type="dcterms:W3CDTF">2014-11-25T11:34:45Z</dcterms:created>
  <dcterms:modified xsi:type="dcterms:W3CDTF">2026-02-09T12:56:54Z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0x010100F911F18DAEEF214EA3CE9D08D40E6451</vt:lpwstr>
  </property>
</Properties>
</file>