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https://utdanningsdirektoratet-my.sharepoint.com/personal/anne_berit_grotta_endresplass_udir_no/Documents/Folkehøgskoler/Budsjettmaler/"/>
    </mc:Choice>
  </mc:AlternateContent>
  <xr:revisionPtr revIDLastSave="23" documentId="8_{70B8BD57-56AC-4754-87C2-639DC361C3B4}" xr6:coauthVersionLast="47" xr6:coauthVersionMax="47" xr10:uidLastSave="{EEA98D2C-C97E-451B-9D0C-BF11D48916A1}"/>
  <bookViews>
    <workbookView xWindow="-120" yWindow="-120" windowWidth="29040" windowHeight="15840" xr2:uid="{00000000-000D-0000-FFFF-FFFF00000000}"/>
  </bookViews>
  <sheets>
    <sheet name="Viktig informasjon" sheetId="20" r:id="rId1"/>
    <sheet name="Budsjettmal skole" sheetId="19" r:id="rId2"/>
    <sheet name="Spesifikasjon av noter" sheetId="23" r:id="rId3"/>
    <sheet name="Eksempel - elevtilskudd" sheetId="11" r:id="rId4"/>
    <sheet name="Sammendrag skoledrift" sheetId="21" r:id="rId5"/>
  </sheets>
  <definedNames>
    <definedName name="_xlnm.Print_Area" localSheetId="1">'Budsjettmal skole'!$A$1:$I$259</definedName>
    <definedName name="_xlnm.Print_Area" localSheetId="3">'Eksempel - elevtilskudd'!$A$1:$G$38</definedName>
    <definedName name="_xlnm.Print_Area" localSheetId="2">'Spesifikasjon av noter'!$A$1:$J$96</definedName>
    <definedName name="_xlnm.Print_Area" localSheetId="0">'Viktig informasjon'!$A$1:$H$32</definedName>
    <definedName name="_xlnm.Print_Titles" localSheetId="4">'Sammendrag skoledrift'!$4:$4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7" i="11" l="1"/>
  <c r="G37" i="11" s="1"/>
  <c r="F36" i="11"/>
  <c r="G36" i="11" s="1"/>
  <c r="I17" i="23"/>
  <c r="D17" i="23"/>
  <c r="G15" i="23"/>
  <c r="H17" i="23" s="1"/>
  <c r="E15" i="23"/>
  <c r="F17" i="23" s="1"/>
  <c r="I31" i="23" l="1"/>
  <c r="D31" i="23"/>
  <c r="C3" i="21"/>
  <c r="D1" i="23"/>
  <c r="H31" i="23"/>
  <c r="F31" i="23"/>
  <c r="C4" i="19" l="1"/>
  <c r="F29" i="11" l="1"/>
  <c r="G29" i="11" s="1"/>
  <c r="H255" i="19"/>
  <c r="G43" i="21" s="1"/>
  <c r="G255" i="19"/>
  <c r="F43" i="21" s="1"/>
  <c r="F255" i="19"/>
  <c r="E43" i="21" s="1"/>
  <c r="E255" i="19"/>
  <c r="D43" i="21" s="1"/>
  <c r="H251" i="19"/>
  <c r="G42" i="21" s="1"/>
  <c r="G251" i="19"/>
  <c r="F42" i="21" s="1"/>
  <c r="F251" i="19"/>
  <c r="E42" i="21" s="1"/>
  <c r="E251" i="19"/>
  <c r="H244" i="19"/>
  <c r="G39" i="21" s="1"/>
  <c r="G244" i="19"/>
  <c r="F39" i="21" s="1"/>
  <c r="F244" i="19"/>
  <c r="E39" i="21" s="1"/>
  <c r="E244" i="19"/>
  <c r="D39" i="21" s="1"/>
  <c r="H237" i="19"/>
  <c r="G38" i="21" s="1"/>
  <c r="G237" i="19"/>
  <c r="F38" i="21" s="1"/>
  <c r="F237" i="19"/>
  <c r="E38" i="21" s="1"/>
  <c r="E237" i="19"/>
  <c r="D38" i="21" s="1"/>
  <c r="H230" i="19"/>
  <c r="G37" i="21" s="1"/>
  <c r="G230" i="19"/>
  <c r="F37" i="21" s="1"/>
  <c r="F230" i="19"/>
  <c r="E37" i="21" s="1"/>
  <c r="E230" i="19"/>
  <c r="D37" i="21" s="1"/>
  <c r="H225" i="19"/>
  <c r="G36" i="21" s="1"/>
  <c r="G225" i="19"/>
  <c r="F36" i="21" s="1"/>
  <c r="F225" i="19"/>
  <c r="E36" i="21" s="1"/>
  <c r="E225" i="19"/>
  <c r="D36" i="21" s="1"/>
  <c r="H214" i="19"/>
  <c r="G35" i="21" s="1"/>
  <c r="G214" i="19"/>
  <c r="F35" i="21" s="1"/>
  <c r="F214" i="19"/>
  <c r="E35" i="21" s="1"/>
  <c r="E214" i="19"/>
  <c r="D35" i="21" s="1"/>
  <c r="H205" i="19"/>
  <c r="G34" i="21" s="1"/>
  <c r="G205" i="19"/>
  <c r="F34" i="21" s="1"/>
  <c r="F205" i="19"/>
  <c r="E34" i="21" s="1"/>
  <c r="E205" i="19"/>
  <c r="D34" i="21" s="1"/>
  <c r="H197" i="19"/>
  <c r="G33" i="21" s="1"/>
  <c r="G197" i="19"/>
  <c r="F33" i="21" s="1"/>
  <c r="F197" i="19"/>
  <c r="E33" i="21" s="1"/>
  <c r="E197" i="19"/>
  <c r="D33" i="21" s="1"/>
  <c r="H192" i="19"/>
  <c r="G32" i="21" s="1"/>
  <c r="G192" i="19"/>
  <c r="F32" i="21" s="1"/>
  <c r="F192" i="19"/>
  <c r="E32" i="21" s="1"/>
  <c r="E192" i="19"/>
  <c r="D32" i="21" s="1"/>
  <c r="H186" i="19"/>
  <c r="G31" i="21" s="1"/>
  <c r="G186" i="19"/>
  <c r="F31" i="21" s="1"/>
  <c r="F186" i="19"/>
  <c r="E31" i="21" s="1"/>
  <c r="E186" i="19"/>
  <c r="D31" i="21" s="1"/>
  <c r="H178" i="19"/>
  <c r="G30" i="21" s="1"/>
  <c r="G178" i="19"/>
  <c r="F30" i="21" s="1"/>
  <c r="F178" i="19"/>
  <c r="E30" i="21" s="1"/>
  <c r="E178" i="19"/>
  <c r="D30" i="21" s="1"/>
  <c r="H172" i="19"/>
  <c r="G29" i="21" s="1"/>
  <c r="G172" i="19"/>
  <c r="F29" i="21" s="1"/>
  <c r="F172" i="19"/>
  <c r="E29" i="21" s="1"/>
  <c r="E172" i="19"/>
  <c r="D29" i="21" s="1"/>
  <c r="H155" i="19"/>
  <c r="G28" i="21" s="1"/>
  <c r="G155" i="19"/>
  <c r="F28" i="21" s="1"/>
  <c r="F155" i="19"/>
  <c r="E28" i="21" s="1"/>
  <c r="E155" i="19"/>
  <c r="D28" i="21" s="1"/>
  <c r="H150" i="19"/>
  <c r="G27" i="21" s="1"/>
  <c r="G150" i="19"/>
  <c r="F27" i="21" s="1"/>
  <c r="F150" i="19"/>
  <c r="E27" i="21" s="1"/>
  <c r="E150" i="19"/>
  <c r="D27" i="21" s="1"/>
  <c r="H140" i="19"/>
  <c r="G26" i="21" s="1"/>
  <c r="G140" i="19"/>
  <c r="F26" i="21" s="1"/>
  <c r="F140" i="19"/>
  <c r="E26" i="21" s="1"/>
  <c r="E140" i="19"/>
  <c r="D26" i="21" s="1"/>
  <c r="H135" i="19"/>
  <c r="G25" i="21" s="1"/>
  <c r="G135" i="19"/>
  <c r="F25" i="21" s="1"/>
  <c r="F135" i="19"/>
  <c r="E25" i="21" s="1"/>
  <c r="E135" i="19"/>
  <c r="D25" i="21" s="1"/>
  <c r="H129" i="19"/>
  <c r="G24" i="21" s="1"/>
  <c r="G129" i="19"/>
  <c r="F24" i="21" s="1"/>
  <c r="F129" i="19"/>
  <c r="E24" i="21" s="1"/>
  <c r="E129" i="19"/>
  <c r="D24" i="21" s="1"/>
  <c r="H118" i="19"/>
  <c r="G23" i="21" s="1"/>
  <c r="G118" i="19"/>
  <c r="F23" i="21" s="1"/>
  <c r="F118" i="19"/>
  <c r="E23" i="21" s="1"/>
  <c r="E118" i="19"/>
  <c r="D23" i="21" s="1"/>
  <c r="H109" i="19"/>
  <c r="G22" i="21" s="1"/>
  <c r="G109" i="19"/>
  <c r="F22" i="21" s="1"/>
  <c r="F109" i="19"/>
  <c r="E22" i="21" s="1"/>
  <c r="E109" i="19"/>
  <c r="D22" i="21" s="1"/>
  <c r="H105" i="19"/>
  <c r="G21" i="21" s="1"/>
  <c r="G105" i="19"/>
  <c r="F21" i="21" s="1"/>
  <c r="F105" i="19"/>
  <c r="E21" i="21" s="1"/>
  <c r="E105" i="19"/>
  <c r="D21" i="21" s="1"/>
  <c r="H101" i="19"/>
  <c r="G20" i="21" s="1"/>
  <c r="G101" i="19"/>
  <c r="F20" i="21" s="1"/>
  <c r="F101" i="19"/>
  <c r="E20" i="21" s="1"/>
  <c r="E101" i="19"/>
  <c r="D20" i="21" s="1"/>
  <c r="H96" i="19"/>
  <c r="G19" i="21" s="1"/>
  <c r="G96" i="19"/>
  <c r="F19" i="21" s="1"/>
  <c r="F96" i="19"/>
  <c r="E19" i="21" s="1"/>
  <c r="E96" i="19"/>
  <c r="D19" i="21" s="1"/>
  <c r="H86" i="19"/>
  <c r="G18" i="21" s="1"/>
  <c r="G86" i="19"/>
  <c r="F18" i="21" s="1"/>
  <c r="F86" i="19"/>
  <c r="E18" i="21" s="1"/>
  <c r="E86" i="19"/>
  <c r="D18" i="21" s="1"/>
  <c r="H73" i="19"/>
  <c r="G17" i="21" s="1"/>
  <c r="G73" i="19"/>
  <c r="F17" i="21" s="1"/>
  <c r="F73" i="19"/>
  <c r="E17" i="21" s="1"/>
  <c r="E73" i="19"/>
  <c r="D17" i="21" s="1"/>
  <c r="H67" i="19"/>
  <c r="G16" i="21" s="1"/>
  <c r="G67" i="19"/>
  <c r="F16" i="21" s="1"/>
  <c r="F67" i="19"/>
  <c r="E16" i="21" s="1"/>
  <c r="E67" i="19"/>
  <c r="D16" i="21" s="1"/>
  <c r="H62" i="19"/>
  <c r="G15" i="21" s="1"/>
  <c r="G62" i="19"/>
  <c r="F15" i="21" s="1"/>
  <c r="F62" i="19"/>
  <c r="E15" i="21" s="1"/>
  <c r="E62" i="19"/>
  <c r="D15" i="21" s="1"/>
  <c r="H59" i="19"/>
  <c r="G14" i="21" s="1"/>
  <c r="G59" i="19"/>
  <c r="F14" i="21" s="1"/>
  <c r="F59" i="19"/>
  <c r="E14" i="21" s="1"/>
  <c r="E59" i="19"/>
  <c r="D14" i="21" s="1"/>
  <c r="H54" i="19"/>
  <c r="G12" i="21" s="1"/>
  <c r="G54" i="19"/>
  <c r="F12" i="21" s="1"/>
  <c r="F54" i="19"/>
  <c r="E12" i="21" s="1"/>
  <c r="E54" i="19"/>
  <c r="D12" i="21" s="1"/>
  <c r="H50" i="19"/>
  <c r="G11" i="21" s="1"/>
  <c r="G50" i="19"/>
  <c r="F11" i="21" s="1"/>
  <c r="F50" i="19"/>
  <c r="E11" i="21" s="1"/>
  <c r="E50" i="19"/>
  <c r="D11" i="21" s="1"/>
  <c r="H45" i="19"/>
  <c r="G10" i="21" s="1"/>
  <c r="G45" i="19"/>
  <c r="F10" i="21" s="1"/>
  <c r="F45" i="19"/>
  <c r="E10" i="21" s="1"/>
  <c r="E45" i="19"/>
  <c r="D10" i="21" s="1"/>
  <c r="H34" i="19"/>
  <c r="G9" i="21" s="1"/>
  <c r="G34" i="19"/>
  <c r="F9" i="21" s="1"/>
  <c r="F34" i="19"/>
  <c r="E9" i="21" s="1"/>
  <c r="E34" i="19"/>
  <c r="D9" i="21" s="1"/>
  <c r="H30" i="19"/>
  <c r="G8" i="21" s="1"/>
  <c r="G30" i="19"/>
  <c r="F8" i="21" s="1"/>
  <c r="F30" i="19"/>
  <c r="E8" i="21" s="1"/>
  <c r="E30" i="19"/>
  <c r="D8" i="21" s="1"/>
  <c r="H20" i="19"/>
  <c r="G7" i="21" s="1"/>
  <c r="G20" i="19"/>
  <c r="F7" i="21" s="1"/>
  <c r="F20" i="19"/>
  <c r="E7" i="21" s="1"/>
  <c r="E20" i="19"/>
  <c r="D7" i="21" s="1"/>
  <c r="H13" i="19"/>
  <c r="G6" i="21" s="1"/>
  <c r="G13" i="19"/>
  <c r="F6" i="21" s="1"/>
  <c r="F13" i="19"/>
  <c r="E6" i="21" s="1"/>
  <c r="E13" i="19"/>
  <c r="D6" i="21" s="1"/>
  <c r="H6" i="19"/>
  <c r="G5" i="21" s="1"/>
  <c r="G6" i="19"/>
  <c r="F5" i="21" s="1"/>
  <c r="F6" i="19"/>
  <c r="E5" i="21" s="1"/>
  <c r="E6" i="19"/>
  <c r="D5" i="21" s="1"/>
  <c r="E258" i="19" l="1"/>
  <c r="D44" i="21" s="1"/>
  <c r="D42" i="21"/>
  <c r="H258" i="19"/>
  <c r="G44" i="21" s="1"/>
  <c r="G258" i="19"/>
  <c r="F44" i="21" s="1"/>
  <c r="F258" i="19"/>
  <c r="E44" i="21" s="1"/>
  <c r="H58" i="19"/>
  <c r="G13" i="21" s="1"/>
  <c r="G58" i="19"/>
  <c r="F13" i="21" s="1"/>
  <c r="F58" i="19"/>
  <c r="E13" i="21" s="1"/>
  <c r="E58" i="19"/>
  <c r="D13" i="21" s="1"/>
  <c r="E249" i="19"/>
  <c r="D40" i="21" s="1"/>
  <c r="F249" i="19"/>
  <c r="E40" i="21" s="1"/>
  <c r="H249" i="19"/>
  <c r="G40" i="21" s="1"/>
  <c r="G249" i="19"/>
  <c r="F40" i="21" s="1"/>
  <c r="H250" i="19" l="1"/>
  <c r="G250" i="19"/>
  <c r="F250" i="19"/>
  <c r="E250" i="19"/>
  <c r="H259" i="19" l="1"/>
  <c r="G45" i="21" s="1"/>
  <c r="G41" i="21"/>
  <c r="G259" i="19"/>
  <c r="F45" i="21" s="1"/>
  <c r="F41" i="21"/>
  <c r="F259" i="19"/>
  <c r="E45" i="21" s="1"/>
  <c r="E41" i="21"/>
  <c r="E259" i="19"/>
  <c r="D45" i="21" s="1"/>
  <c r="D41"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Anne Berit Grøtta Endresplass</author>
  </authors>
  <commentList>
    <comment ref="D27" authorId="0" shapeId="0" xr:uid="{BDB63E24-B068-4970-ABE5-C620165C3A4F}">
      <text>
        <r>
          <rPr>
            <sz val="9"/>
            <color indexed="81"/>
            <rFont val="Tahoma"/>
            <family val="2"/>
          </rPr>
          <t xml:space="preserve">
Legg inn årstall for planlagt oppstart.</t>
        </r>
      </text>
    </comment>
    <comment ref="E27" authorId="0" shapeId="0" xr:uid="{E542EDAE-7665-4D12-ABF0-6DD5F9E211E1}">
      <text>
        <r>
          <rPr>
            <sz val="9"/>
            <color indexed="81"/>
            <rFont val="Tahoma"/>
            <family val="2"/>
          </rPr>
          <t xml:space="preserve">
Legg inn årstall.</t>
        </r>
      </text>
    </comment>
    <comment ref="G27" authorId="0" shapeId="0" xr:uid="{ED769D9B-6E91-4E6F-9A73-EDF8B59A766A}">
      <text>
        <r>
          <rPr>
            <sz val="9"/>
            <color indexed="81"/>
            <rFont val="Tahoma"/>
            <family val="2"/>
          </rPr>
          <t xml:space="preserve">
Legg inn årstall.</t>
        </r>
      </text>
    </comment>
    <comment ref="I27" authorId="0" shapeId="0" xr:uid="{1E4EB8E8-5153-4099-9351-5F9A77CECA90}">
      <text>
        <r>
          <rPr>
            <sz val="9"/>
            <color indexed="81"/>
            <rFont val="Tahoma"/>
            <family val="2"/>
          </rPr>
          <t xml:space="preserve">
Legg inn årstall.</t>
        </r>
      </text>
    </comment>
    <comment ref="D29" authorId="0" shapeId="0" xr:uid="{C2FAF831-29D3-40BF-A692-3B96CA599E65}">
      <text>
        <r>
          <rPr>
            <sz val="9"/>
            <color indexed="81"/>
            <rFont val="Tahoma"/>
            <family val="2"/>
          </rPr>
          <t xml:space="preserve">
Legg inn forventet elevtall ved oppstart.</t>
        </r>
      </text>
    </comment>
    <comment ref="F29" authorId="0" shapeId="0" xr:uid="{921AA1B9-ECC2-410D-9F33-A34BD9B63E7C}">
      <text>
        <r>
          <rPr>
            <sz val="9"/>
            <color indexed="81"/>
            <rFont val="Tahoma"/>
            <family val="2"/>
          </rPr>
          <t xml:space="preserve">
Legg inn forventet elevtall for høsten 1. driftsår.</t>
        </r>
      </text>
    </comment>
    <comment ref="H29" authorId="0" shapeId="0" xr:uid="{C385E307-3340-4A37-9CD0-EC36B66FCF40}">
      <text>
        <r>
          <rPr>
            <sz val="9"/>
            <color indexed="81"/>
            <rFont val="Tahoma"/>
            <family val="2"/>
          </rPr>
          <t xml:space="preserve">
Legg inn forventet elevtall for høsten 2. driftsår.</t>
        </r>
      </text>
    </comment>
    <comment ref="I29" authorId="0" shapeId="0" xr:uid="{6173ED44-A66F-4478-A865-7DDA6CA2C9E7}">
      <text>
        <r>
          <rPr>
            <sz val="9"/>
            <color indexed="81"/>
            <rFont val="Tahoma"/>
            <family val="2"/>
          </rPr>
          <t xml:space="preserve">
Legg inn elevtall tilsvarende internatkapasitet.</t>
        </r>
      </text>
    </comment>
    <comment ref="D30" authorId="0" shapeId="0" xr:uid="{96EB46E6-49E0-4536-8AC1-0BF082FF984C}">
      <text>
        <r>
          <rPr>
            <sz val="9"/>
            <color indexed="81"/>
            <rFont val="Tahoma"/>
            <family val="2"/>
          </rPr>
          <t xml:space="preserve">
Legg inn beløp for innmeldingspenger pr. elev.</t>
        </r>
      </text>
    </comment>
    <comment ref="F30" authorId="0" shapeId="0" xr:uid="{E7D78F6F-C978-4E85-A019-F16F33044D8E}">
      <text>
        <r>
          <rPr>
            <sz val="9"/>
            <color indexed="81"/>
            <rFont val="Tahoma"/>
            <family val="2"/>
          </rPr>
          <t xml:space="preserve">
Legg inn beløp for innmeldingspenger pr. elev. Beløpet skal ikke prisjusteres.</t>
        </r>
      </text>
    </comment>
    <comment ref="H30" authorId="0" shapeId="0" xr:uid="{0054946C-53B9-4844-A02D-2E0EF789F8C2}">
      <text>
        <r>
          <rPr>
            <sz val="9"/>
            <color indexed="81"/>
            <rFont val="Tahoma"/>
            <family val="2"/>
          </rPr>
          <t xml:space="preserve">
Legg inn beløp for innmeldingspenger pr. elev. Beløpet skal ikke prisjusteres.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Anne Berit Grøtta Endresplass</author>
  </authors>
  <commentList>
    <comment ref="C32" authorId="0" shapeId="0" xr:uid="{B00AD20D-BE3C-47FE-B1E4-BE025B0B9512}">
      <text>
        <r>
          <rPr>
            <sz val="9"/>
            <color indexed="81"/>
            <rFont val="Tahoma"/>
            <family val="2"/>
          </rPr>
          <t>Legg inn siste kjente tilskuddssats for elevtilskudd.</t>
        </r>
      </text>
    </comment>
    <comment ref="C36" authorId="0" shapeId="0" xr:uid="{7254A9EE-C2D7-4E6B-AA9E-83E73A7CB380}">
      <text>
        <r>
          <rPr>
            <sz val="9"/>
            <color indexed="81"/>
            <rFont val="Tahoma"/>
            <family val="2"/>
          </rPr>
          <t xml:space="preserve">
Legg inn elevtall lik internatkapasiteten.</t>
        </r>
      </text>
    </comment>
    <comment ref="C37" authorId="0" shapeId="0" xr:uid="{40DB7334-293B-4FD5-869D-248738696F5D}">
      <text>
        <r>
          <rPr>
            <sz val="9"/>
            <color indexed="81"/>
            <rFont val="Tahoma"/>
            <family val="2"/>
          </rPr>
          <t xml:space="preserve">Legg inn internatkapasiteten i dette feltet. Malen forutsetter at elevtallet ved skolen er lik eller over 50% av internatkapasiteten. </t>
        </r>
      </text>
    </comment>
  </commentList>
</comments>
</file>

<file path=xl/sharedStrings.xml><?xml version="1.0" encoding="utf-8"?>
<sst xmlns="http://schemas.openxmlformats.org/spreadsheetml/2006/main" count="418" uniqueCount="338">
  <si>
    <t>Hovedart</t>
  </si>
  <si>
    <t>Budsjettmal</t>
  </si>
  <si>
    <t>Oppstartsår</t>
  </si>
  <si>
    <t>1. driftsår</t>
  </si>
  <si>
    <t>2. driftsår</t>
  </si>
  <si>
    <t>Salgsinntekt, avgiftspliktig</t>
  </si>
  <si>
    <t>Salgsinntekt - servering</t>
  </si>
  <si>
    <t>Salgsinntekt- kiosk</t>
  </si>
  <si>
    <t>Salgsinntekt- catering</t>
  </si>
  <si>
    <t>Utleie av lokaler (overnatting)</t>
  </si>
  <si>
    <t>Utleie andre bygninger, avgiftspliktig</t>
  </si>
  <si>
    <t>Annen utleie, avgiftspliktig</t>
  </si>
  <si>
    <t>Salgsinntekt, avgiftsfri</t>
  </si>
  <si>
    <t>Salgsinntekt- servering</t>
  </si>
  <si>
    <t>Salgsinntekt - kiosk</t>
  </si>
  <si>
    <t>Salgsinntekt - catering</t>
  </si>
  <si>
    <t>Utleie andre bygninger, avgiftsfri</t>
  </si>
  <si>
    <t>Annen utleie, avgiftsfri</t>
  </si>
  <si>
    <t>Inntekter skoledrift</t>
  </si>
  <si>
    <t>Innmeldingspenger fra elever</t>
  </si>
  <si>
    <t>Kursavgifter i skolens regi</t>
  </si>
  <si>
    <t>Undervisningsmidler - salg/avgifter</t>
  </si>
  <si>
    <t>Inntekter kopiering</t>
  </si>
  <si>
    <t>Ekskursjoner reiser</t>
  </si>
  <si>
    <t>Fellesutgifter - Inntekter/trekk fra elever</t>
  </si>
  <si>
    <t>3260 -3289</t>
  </si>
  <si>
    <t>Linjeavgifter</t>
  </si>
  <si>
    <t>Andre inntekter skoledrift</t>
  </si>
  <si>
    <t>Inntekter internatdrift</t>
  </si>
  <si>
    <t>Oppholdspenger fra elever</t>
  </si>
  <si>
    <t>Kostpenger personale</t>
  </si>
  <si>
    <t>Andre inntekter internatdrift</t>
  </si>
  <si>
    <t>Stats-, fylkes og andre tilskudd til skole- og internatdrift</t>
  </si>
  <si>
    <t>Tilbakeføring av statstilskudd til Folkehøgskolerådet</t>
  </si>
  <si>
    <t>Statstilskudd fra reserve</t>
  </si>
  <si>
    <t>Fylkestilskudd</t>
  </si>
  <si>
    <t>Kommunale tilskudd</t>
  </si>
  <si>
    <t>Tilskudd fra eierorganisasjon</t>
  </si>
  <si>
    <t>Tilskudd til spesialundervisning (eks.lønn)</t>
  </si>
  <si>
    <t>Andre tilskudd</t>
  </si>
  <si>
    <t>Inntekter boliger</t>
  </si>
  <si>
    <t>Husleie boliger</t>
  </si>
  <si>
    <t>Utleie andre bygninger</t>
  </si>
  <si>
    <t>Utleie av transportmidler</t>
  </si>
  <si>
    <t>Refusjon lys og varme</t>
  </si>
  <si>
    <t>Andre inntekter</t>
  </si>
  <si>
    <t>Gaver, kollekt, basar</t>
  </si>
  <si>
    <t>Skoleavis/blad</t>
  </si>
  <si>
    <t>Gevinst ved avgang av anleggsmidler</t>
  </si>
  <si>
    <t>Gevinst ved avgang av boliger</t>
  </si>
  <si>
    <t>Sum inntekter</t>
  </si>
  <si>
    <t>Varekostnader</t>
  </si>
  <si>
    <t>Kioskvarer/automater</t>
  </si>
  <si>
    <t>Andre varekostnader</t>
  </si>
  <si>
    <t>Matvarer</t>
  </si>
  <si>
    <t>Innkjøp av matvarer skoledrift</t>
  </si>
  <si>
    <t>Innkjøp av matvarer annen drift 15%</t>
  </si>
  <si>
    <t>Innkjøp av matvarer annen drift 25%</t>
  </si>
  <si>
    <t>Innkjøp av matvarer annen drift 0%</t>
  </si>
  <si>
    <t>Kostnader arbeidskraft pedagogisk</t>
  </si>
  <si>
    <t>Fast lønn pedagogisk personale</t>
  </si>
  <si>
    <t>Timelærere</t>
  </si>
  <si>
    <t>Vikarer undervisning</t>
  </si>
  <si>
    <t>Sykepenger/fødselspenger pedagogisk personale</t>
  </si>
  <si>
    <t>Kostnader arbeidskraft IKV</t>
  </si>
  <si>
    <t>Lønn internatleder</t>
  </si>
  <si>
    <t>Lønn kontorpersonell/administrasjon</t>
  </si>
  <si>
    <t>Lønn vaktmester/vedlikeholdspersonale</t>
  </si>
  <si>
    <t>Sykepenger/fødselspenger internatleder, kontor og vaktmester</t>
  </si>
  <si>
    <t>Vikarer internatleder/kontorpersonell/vaktmester</t>
  </si>
  <si>
    <t>Lønn internat/kjøkken renhold</t>
  </si>
  <si>
    <t>Sykepenger/fødselspenger kjøkken/renhold</t>
  </si>
  <si>
    <t>Vikarer internat/kjøkken/renhold</t>
  </si>
  <si>
    <t>Lønn annen drift</t>
  </si>
  <si>
    <t>Andre godtgjørelser</t>
  </si>
  <si>
    <t>Stipend og godtgjørelse til stipendiater</t>
  </si>
  <si>
    <t>Påløpne feriepenger</t>
  </si>
  <si>
    <t>Fordeler i arbeidsforhold</t>
  </si>
  <si>
    <t>Fri bil</t>
  </si>
  <si>
    <t>Fri telefon</t>
  </si>
  <si>
    <t>Fri avis</t>
  </si>
  <si>
    <t>Fri losji og bolig</t>
  </si>
  <si>
    <t>Rentefordel</t>
  </si>
  <si>
    <t>Gruppeliv</t>
  </si>
  <si>
    <t>Yrkesskade</t>
  </si>
  <si>
    <t>Pensjon</t>
  </si>
  <si>
    <t>Motkonto for gruppe 52</t>
  </si>
  <si>
    <t>Andre oppgavepliktige godtgjørelser</t>
  </si>
  <si>
    <t>Styregodtgjørelse</t>
  </si>
  <si>
    <t>Utvalgshonorarer</t>
  </si>
  <si>
    <t>Arbeidsgiveravgift og pensjonskostnader</t>
  </si>
  <si>
    <t>Arbeidsgiveravgift</t>
  </si>
  <si>
    <t>Arbeidsgiveravgift av feriepenger</t>
  </si>
  <si>
    <t>Pensjonspremie arbeidsgivers del</t>
  </si>
  <si>
    <t>Honorarer selvstendig næringsdrivende</t>
  </si>
  <si>
    <t>Innleid arbeidskraft ikke oppgavepliktig</t>
  </si>
  <si>
    <t>Sivilarbeider</t>
  </si>
  <si>
    <t>Offentlig refusjon vedrørende arbeidskraft</t>
  </si>
  <si>
    <t>Offentlig tilskudd vedrørende arbeidskraft</t>
  </si>
  <si>
    <t>Refusjon sykepenger pedagogisk personale</t>
  </si>
  <si>
    <t>Refusjon sykepenger annet personale</t>
  </si>
  <si>
    <t>Refusjon arbeidsgiveravgift</t>
  </si>
  <si>
    <t>Vikar for tillitsvalgte</t>
  </si>
  <si>
    <t>Andre refusjoner arbeidskraft</t>
  </si>
  <si>
    <t>Annen personalkostnad</t>
  </si>
  <si>
    <t>Gave til ansatte</t>
  </si>
  <si>
    <t>Yrkesskadeforsikring/kollektiv ulykkesforsikring</t>
  </si>
  <si>
    <t>Gruppelivsforsikring</t>
  </si>
  <si>
    <t>Reiseforsikring</t>
  </si>
  <si>
    <t>Etterutdanning og velferd</t>
  </si>
  <si>
    <t>Stillingsannonser</t>
  </si>
  <si>
    <t>Arbeidsgiverorg. kontingent</t>
  </si>
  <si>
    <t>Arbeidsklær</t>
  </si>
  <si>
    <t>Andre personalkostnader</t>
  </si>
  <si>
    <t>Avskrivninger/nedskrivninger</t>
  </si>
  <si>
    <t>Avskrivninger på skolebygninger og annen fast eiendom</t>
  </si>
  <si>
    <t>Avskrivninger på boliger</t>
  </si>
  <si>
    <t>Avskrivninger på transportmidler, maskiner, inventar og innredning</t>
  </si>
  <si>
    <t>Nedskrivning på anleggsmidler</t>
  </si>
  <si>
    <t>Nedskrivning på boliger</t>
  </si>
  <si>
    <t>Driftskostnader bolig</t>
  </si>
  <si>
    <t>Reparasjoner og vedlikehold</t>
  </si>
  <si>
    <t>Kommunale avgifter</t>
  </si>
  <si>
    <t>Lys og varme boliger</t>
  </si>
  <si>
    <t>Andre kostnader vedrørende boliger</t>
  </si>
  <si>
    <t>Driftskostnader skole og internat</t>
  </si>
  <si>
    <t>Leie av lokaler</t>
  </si>
  <si>
    <t>Kommunale avgifter, eiendomsavgifter etc.</t>
  </si>
  <si>
    <t>Lys og varme (Energi)</t>
  </si>
  <si>
    <t>Rengjøringsmidler</t>
  </si>
  <si>
    <t>Vaskeriutgifter</t>
  </si>
  <si>
    <t>Kostnad vedrørende  utearealer/parkanlegg</t>
  </si>
  <si>
    <t>Kostnad vedrørende innearealer</t>
  </si>
  <si>
    <t>Annen kostnad skole og internat</t>
  </si>
  <si>
    <t>Leie/leasing av maskiner, inventar, data og lignende</t>
  </si>
  <si>
    <t>Leie maskiner</t>
  </si>
  <si>
    <t>Leie IKT system</t>
  </si>
  <si>
    <t>Annen leiekostnad</t>
  </si>
  <si>
    <t>Inventar, verktøy og driftsmateriell som ikke skal aktiveres</t>
  </si>
  <si>
    <t>Inventar og utstyr til undervisning</t>
  </si>
  <si>
    <t>Inventar og utstyr til kjøkken avdeling</t>
  </si>
  <si>
    <t>Inventar og utstyr til vaktmester/hagearbeid</t>
  </si>
  <si>
    <t>Inventar og utstyr til administrasjon</t>
  </si>
  <si>
    <t>Utgifter sommerdrift</t>
  </si>
  <si>
    <t>Inventar og utstyr generelt</t>
  </si>
  <si>
    <t>Bibliotek-bøker</t>
  </si>
  <si>
    <t>Bibliotek-tidsskrifter/aviser</t>
  </si>
  <si>
    <t>Undervisningsmidler/materiell elever</t>
  </si>
  <si>
    <t>Verktøy etc.</t>
  </si>
  <si>
    <t>6560-6589</t>
  </si>
  <si>
    <t>Diverse linjer</t>
  </si>
  <si>
    <t>Annet driftsmateriale</t>
  </si>
  <si>
    <t>Reparasjon og vedlikehold</t>
  </si>
  <si>
    <t>Reparasjon og vedlikehold, bygg</t>
  </si>
  <si>
    <t>Reparasjon og vedlikehold, fått med i husleiegrunnlag</t>
  </si>
  <si>
    <t>Serviceavtale bygg</t>
  </si>
  <si>
    <t>Reparasjon og vedlikehold inventar/maskiner/utstyr</t>
  </si>
  <si>
    <t>Reparasjon og vedlikehold annet</t>
  </si>
  <si>
    <t>Fremmede tjenester</t>
  </si>
  <si>
    <t>Revisjon</t>
  </si>
  <si>
    <t>Regnskapshonorar</t>
  </si>
  <si>
    <t>Konsulent til organisasjons- og personalutvikling</t>
  </si>
  <si>
    <t>Juridisk bistand</t>
  </si>
  <si>
    <t>Konsulent bygningsmessig</t>
  </si>
  <si>
    <t>Andre fremmede tjenester</t>
  </si>
  <si>
    <t>Kontorkostnader</t>
  </si>
  <si>
    <t>Kontorrekvisita</t>
  </si>
  <si>
    <t>Trykksaker</t>
  </si>
  <si>
    <t>Kopiering</t>
  </si>
  <si>
    <t>Serviceavtaler og lisenser (Administrasjon)</t>
  </si>
  <si>
    <t>Andre kontorkostnader</t>
  </si>
  <si>
    <t>Porto og telefon</t>
  </si>
  <si>
    <t>Telefon</t>
  </si>
  <si>
    <t>IKT-nett oppkobling</t>
  </si>
  <si>
    <t>Porto</t>
  </si>
  <si>
    <t>Diverse</t>
  </si>
  <si>
    <t>Kostnader transportmidler (også forsikringer)</t>
  </si>
  <si>
    <t>Drivstoff og driftsutgifter</t>
  </si>
  <si>
    <t>Forsikring/avgifter</t>
  </si>
  <si>
    <t>Leie transportmidler</t>
  </si>
  <si>
    <t>Leasing transportmidler</t>
  </si>
  <si>
    <t>Utgifter traktor/maskiner</t>
  </si>
  <si>
    <t>Kostnader og godtgjørelse ved reise, diett, bil og lignende</t>
  </si>
  <si>
    <t>Bilgodtgjørelse, oppgavepliktig</t>
  </si>
  <si>
    <t>Bilgodtgjørelse, ikke oppgavepliktig</t>
  </si>
  <si>
    <t>Reisekostnader, oppgavepliktig</t>
  </si>
  <si>
    <t>Reisekostnader, ikke oppgavepliktig</t>
  </si>
  <si>
    <t>Diettkostnad, oppgavepliktig</t>
  </si>
  <si>
    <t>Diettkostnad, ikke oppgavepliktig</t>
  </si>
  <si>
    <t>Ekskursjoner kostnad</t>
  </si>
  <si>
    <t>Annen reisegodtgjørelse</t>
  </si>
  <si>
    <t>Informasjon og markesføringskostnader</t>
  </si>
  <si>
    <t>Skolens hjemmeside</t>
  </si>
  <si>
    <t>Annonser</t>
  </si>
  <si>
    <t>PR-turer</t>
  </si>
  <si>
    <t>Messeutgifter</t>
  </si>
  <si>
    <t>Informasjonsmateriell</t>
  </si>
  <si>
    <t>Kontingent- informasjonkontoret</t>
  </si>
  <si>
    <t>Markedsføring annen drift</t>
  </si>
  <si>
    <t>Annen markedsføringskostnad skoledrift</t>
  </si>
  <si>
    <t>Representasjon,gaver,kontingenter etc.</t>
  </si>
  <si>
    <t>Andre kontingenter</t>
  </si>
  <si>
    <t>Representasjon</t>
  </si>
  <si>
    <t>Gaver</t>
  </si>
  <si>
    <t>Forsikringspremie (unntatt transportmiddel og personale)</t>
  </si>
  <si>
    <t>Skolebygg og internat</t>
  </si>
  <si>
    <t>Boliger</t>
  </si>
  <si>
    <t>Andre bygninger</t>
  </si>
  <si>
    <t>Nybygg (under oppføring)</t>
  </si>
  <si>
    <t>Driftsmidler (ikke transportmidler)</t>
  </si>
  <si>
    <t>Styreansvarsforsikring</t>
  </si>
  <si>
    <t>Annen kostnad</t>
  </si>
  <si>
    <t>Ulykkesforsikring elever</t>
  </si>
  <si>
    <t>Medisiner/legebesøk</t>
  </si>
  <si>
    <t>Sport/fritid</t>
  </si>
  <si>
    <t>Diverse elevrelaterte kostnader</t>
  </si>
  <si>
    <t>Bankkostnader/gebyrer</t>
  </si>
  <si>
    <t>Andre kostnader</t>
  </si>
  <si>
    <t>Tap ved avgang av anleggsmidler</t>
  </si>
  <si>
    <t>Tap ved avgang boliger</t>
  </si>
  <si>
    <t>Inkommet på tidligere nedskrevne fordringer</t>
  </si>
  <si>
    <t>Tap på fordringer</t>
  </si>
  <si>
    <t>Sum kostnader</t>
  </si>
  <si>
    <t>Finansinntekter</t>
  </si>
  <si>
    <t>Renteinntekter</t>
  </si>
  <si>
    <t>Purregebyr</t>
  </si>
  <si>
    <t>Finanskostnader</t>
  </si>
  <si>
    <t>Renter pantelån</t>
  </si>
  <si>
    <t>Renter annen gjeld</t>
  </si>
  <si>
    <t>Omregningsfaktor for tilskuddselever</t>
  </si>
  <si>
    <t>Driftsår</t>
  </si>
  <si>
    <t>Fullt utbygd skole</t>
  </si>
  <si>
    <t>Oppstartsår 
(aug-des)</t>
  </si>
  <si>
    <t>Forventet elevtall</t>
  </si>
  <si>
    <t>* Oppgi hvilke inntekter dette er.</t>
  </si>
  <si>
    <t>Innmeldingspenger per. elev</t>
  </si>
  <si>
    <t xml:space="preserve">Eventuell informasjon om innmeldingspenger: </t>
  </si>
  <si>
    <t>Note 4 - Oppholdspenger fra elever</t>
  </si>
  <si>
    <t>Note 5 - Andre inntekter internatdrift</t>
  </si>
  <si>
    <t>Note 6 - Statstilskudd - Basistilskudd</t>
  </si>
  <si>
    <t>* Vis beregning av elevtilskuddet  - oppgi sats og antall elever som er brukt ved beregningen.</t>
  </si>
  <si>
    <t>Gå til eksempel for beregning av elevtilskudd</t>
  </si>
  <si>
    <t>* Kommenter oppgitt beløp.</t>
  </si>
  <si>
    <t>Note 3 -  Andre inntekter skoledrift</t>
  </si>
  <si>
    <t>Note 2 -  Linjeavgifter</t>
  </si>
  <si>
    <t>* Oppgi gjeldende sats for basistilskudd.</t>
  </si>
  <si>
    <t xml:space="preserve">* Dette gjelder eventuelle tilskudd skolen har fått tilsagn om. Bekreftelse skal legges ved.  </t>
  </si>
  <si>
    <t>Note 8 - Statstilskudd - Husleietilskudd</t>
  </si>
  <si>
    <t>Note 7 - Statstilskudd - Elevtilskudd</t>
  </si>
  <si>
    <t>Note 9 - Andre tilskudd</t>
  </si>
  <si>
    <t>Note 10 - Andre inntekter</t>
  </si>
  <si>
    <t>Note 11 - Andre varekostnader</t>
  </si>
  <si>
    <t>Note 12 - Innnkjøp av matvarer skoledrift</t>
  </si>
  <si>
    <t>Note 13 - Fast lønn pedagogisk personale</t>
  </si>
  <si>
    <t>Note 16 - Arbeidsgiveravgift</t>
  </si>
  <si>
    <t>Note 17 - Pensjonspremie arbeidsgivers del</t>
  </si>
  <si>
    <t>Note 18 - Leie av lokaler</t>
  </si>
  <si>
    <t>Påkrevd spesi-fikasjon (note)</t>
  </si>
  <si>
    <t>Oppstartsår
 (aug-des)</t>
  </si>
  <si>
    <t>1. driftsår
(kalenderår)</t>
  </si>
  <si>
    <t>2. driftsår
(kalenderår)</t>
  </si>
  <si>
    <t>Andre kostnader arbeidskraft - ikke oppgavepliktig</t>
  </si>
  <si>
    <t>* Grunnlag for arbeidsgiveravgift er brutto lønn, feriepenger, overtid og andre ytelser det beregnes skattetrekk for, herunder også pensjonskostnader.</t>
  </si>
  <si>
    <t>Viktig informasjon om budsjettmalen</t>
  </si>
  <si>
    <t>Gå til budsjettmalen her</t>
  </si>
  <si>
    <t>Gå til spesifikasjon av noter her</t>
  </si>
  <si>
    <t>Første 
75 elever</t>
  </si>
  <si>
    <t>Elevtall utover 
75 elever</t>
  </si>
  <si>
    <t>Note 1 -  Innmeldingspenger fra elever</t>
  </si>
  <si>
    <t>1. driftsår 
(kalenderår)</t>
  </si>
  <si>
    <t>2. driftsår 
(kalenderår)</t>
  </si>
  <si>
    <t>Note 14 - Lønn kontorpersonell/administrasjon</t>
  </si>
  <si>
    <t>Andre ledelsesgodtgjørelser</t>
  </si>
  <si>
    <t>Refusjon sykepenger internatleder, kontor, vaktmester</t>
  </si>
  <si>
    <t>Refusjon sykepenger internat/kjøkken/renhold</t>
  </si>
  <si>
    <t>Renhold- kjøpte tjenester/renholdstjenester</t>
  </si>
  <si>
    <t>Inventer og utstyr til internat avdeling</t>
  </si>
  <si>
    <t>Undervisningsmidler lærere</t>
  </si>
  <si>
    <t>IT tjenester/IT konsulent</t>
  </si>
  <si>
    <t>Informasjon og markedsføringskostnader</t>
  </si>
  <si>
    <t>Skolebrosjyre/skoleplan</t>
  </si>
  <si>
    <t>Av- og nedskrivninger</t>
  </si>
  <si>
    <t>DRIFTSRESULTAT</t>
  </si>
  <si>
    <t>ÅRSRESULTAT (overskudd/underskudd)</t>
  </si>
  <si>
    <t>Andre finansinntekter</t>
  </si>
  <si>
    <t>Budsjettsammendrag vedr. søknad om godkjenning av folkehøgskole</t>
  </si>
  <si>
    <t>Andre kost. arbeidskraft - ikke oppgavepliktig</t>
  </si>
  <si>
    <t>Sum netto finansposter</t>
  </si>
  <si>
    <t>* Spesifiser hva dette gjelder.</t>
  </si>
  <si>
    <t>* Oppgi hvilke kostnader dette er.</t>
  </si>
  <si>
    <t>* Oppgi navn på planlagte linjer og vis beregning.</t>
  </si>
  <si>
    <t>* Vis beregning for oppholdspengene.</t>
  </si>
  <si>
    <t>* Spesifiser/vis beregninger.</t>
  </si>
  <si>
    <t>Fullt utbygd skole
 (godkjenning)</t>
  </si>
  <si>
    <t>Tilskuddssats:</t>
  </si>
  <si>
    <t>* Spesifiser/forklar hva som inngår i andre inntekter.</t>
  </si>
  <si>
    <t>* Spesifiser/vis beregning.</t>
  </si>
  <si>
    <t>Spesifisert budsjett for drift av folkehøyskole fra oppstart</t>
  </si>
  <si>
    <t>Oppgi navn på skolen</t>
  </si>
  <si>
    <t>Navn:</t>
  </si>
  <si>
    <t>Gå til eksempel for beregning av elevtilskudd her</t>
  </si>
  <si>
    <t>Budsjettal til søknad om godkjenning av folkehøyskole</t>
  </si>
  <si>
    <t>* bruk &lt;Tab&gt;-tasten for å navigere i malen.</t>
  </si>
  <si>
    <t>Statstilskudd - Basistilskudd</t>
  </si>
  <si>
    <t>Statstilskudd - Elevtilskudd</t>
  </si>
  <si>
    <t>Statstilskudd - Husleietilskudd</t>
  </si>
  <si>
    <t>Honorarer foredragsholdere</t>
  </si>
  <si>
    <t>Bedriftslege, helse</t>
  </si>
  <si>
    <t>Netto finansposter</t>
  </si>
  <si>
    <t>Høst</t>
  </si>
  <si>
    <t>Noter til budsjett for:</t>
  </si>
  <si>
    <t xml:space="preserve">Vår </t>
  </si>
  <si>
    <t>Note 15 - Andre godtgjørelse</t>
  </si>
  <si>
    <t>Elevinnbetalinger til ren undervisning</t>
  </si>
  <si>
    <t>Verdiendringer eiendommer</t>
  </si>
  <si>
    <t>Leie andre kontormaskiner</t>
  </si>
  <si>
    <t>Inventar og utstyr til IKT (undervisning/elevrelatert)</t>
  </si>
  <si>
    <t>Andre kostnader - transportmidler</t>
  </si>
  <si>
    <t>Kortvarige kurs utgifter</t>
  </si>
  <si>
    <t>(omregnet)</t>
  </si>
  <si>
    <t>(avrundet)</t>
  </si>
  <si>
    <t>Antall 
tilskuddselever</t>
  </si>
  <si>
    <t>Totalt 
elevtilskudd</t>
  </si>
  <si>
    <t>(internat-
kapasitet)</t>
  </si>
  <si>
    <t>* Total lønnskostnad for alle stillingskategoriene det enkelte år skal også fremgå av noten.</t>
  </si>
  <si>
    <t xml:space="preserve">* Oppgi sum antall ansatte per stillingskategori, der også stillingsstørrelse, sum antall årsverk og årslønn fremgår. </t>
  </si>
  <si>
    <t>* Oppgi sum antall ansatte per stillingskategori, der også stillingsstørrelse, sum antall årsverk og årslønn fremgår.</t>
  </si>
  <si>
    <t>·         Grunnlag for beregning av arbeidsgiveravgift</t>
  </si>
  <si>
    <t>Vår og høst</t>
  </si>
  <si>
    <t>Fullt utbygd skole
(kalenderår)</t>
  </si>
  <si>
    <t>Sum innmeldingspenger totalt</t>
  </si>
  <si>
    <t>Eksempel - note 1</t>
  </si>
  <si>
    <t>Beregning av elevtilskudd i oppstartsårene:</t>
  </si>
  <si>
    <t>Mal for beregning av elevtilskudd</t>
  </si>
  <si>
    <t xml:space="preserve">Eksemplet nedenfor viser elevtilskuddet ved "fullt utbygd skole" til en folkehøyskole som har søkt godkjenning for 100 elever (internatkapasitet). Det forutsettes at skolen har et faktisk elevtall per 1. oktober som er minst lik 50 pst. av godkjent internatkapasitet. Tilskuddssats i 2023 er kr. 40 394,80. </t>
  </si>
  <si>
    <t>Oppstartsår (5/12-del)</t>
  </si>
  <si>
    <r>
      <t>Totalt 
elevtilskudd</t>
    </r>
    <r>
      <rPr>
        <b/>
        <sz val="11"/>
        <color theme="1"/>
        <rFont val="Calibri"/>
        <family val="2"/>
      </rPr>
      <t>¹</t>
    </r>
  </si>
  <si>
    <r>
      <rPr>
        <sz val="11"/>
        <color theme="1"/>
        <rFont val="Calibri"/>
        <family val="2"/>
      </rPr>
      <t>¹</t>
    </r>
    <r>
      <rPr>
        <sz val="11"/>
        <color theme="1"/>
        <rFont val="Calibri"/>
        <family val="2"/>
        <scheme val="minor"/>
      </rPr>
      <t>Denne malen beregner elevtilskudd for skoler som har elevtall minst lik 50 pst. av godkjent internatkapasitet. Den beregner ikke reduksjon i elevtilskuddet pga lav dekningsgrad.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</si>
</sst>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kr&quot;\ * #,##0.00_-;\-&quot;kr&quot;\ * #,##0.00_-;_-&quot;kr&quot;\ * &quot;-&quot;??_-;_-@_-"/>
    <numFmt numFmtId="43" formatCode="_-* #,##0.00_-;\-* #,##0.00_-;_-* &quot;-&quot;??_-;_-@_-"/>
    <numFmt numFmtId="164" formatCode="_-* #,##0_-;\-* #,##0_-;_-* &quot;-&quot;??_-;_-@_-"/>
    <numFmt numFmtId="165" formatCode="_-&quot;kr&quot;\ * #,##0_-;\-&quot;kr&quot;\ * #,##0_-;_-&quot;kr&quot;\ * &quot;-&quot;??_-;_-@_-"/>
  </numFmts>
  <fonts count="40" x14ac:knownFonts="1">
    <font>
      <sz val="11"/>
      <color theme="1"/>
      <name val="Calibri"/>
      <family val="2"/>
      <scheme val="minor"/>
    </font>
    <font>
      <b/>
      <sz val="11"/>
      <color theme="1"/>
      <name val="Calibri"/>
      <family val="2"/>
      <scheme val="minor"/>
    </font>
    <font>
      <sz val="11"/>
      <color rgb="FFFF0000"/>
      <name val="Calibri"/>
      <family val="2"/>
      <scheme val="minor"/>
    </font>
    <font>
      <sz val="11"/>
      <color theme="1"/>
      <name val="Calibri"/>
      <family val="2"/>
      <scheme val="minor"/>
    </font>
    <font>
      <u/>
      <sz val="11"/>
      <color theme="10"/>
      <name val="Calibri"/>
      <family val="2"/>
      <scheme val="minor"/>
    </font>
    <font>
      <sz val="9"/>
      <color indexed="81"/>
      <name val="Tahoma"/>
      <family val="2"/>
    </font>
    <font>
      <b/>
      <sz val="14"/>
      <color theme="1"/>
      <name val="Roboto"/>
    </font>
    <font>
      <b/>
      <sz val="12"/>
      <color theme="1"/>
      <name val="Roboto"/>
    </font>
    <font>
      <sz val="11"/>
      <color theme="1"/>
      <name val="Roboto"/>
    </font>
    <font>
      <b/>
      <sz val="11"/>
      <color theme="1"/>
      <name val="Roboto"/>
    </font>
    <font>
      <b/>
      <sz val="11"/>
      <name val="Roboto"/>
    </font>
    <font>
      <b/>
      <sz val="16"/>
      <color theme="1"/>
      <name val="Roboto"/>
    </font>
    <font>
      <b/>
      <sz val="16"/>
      <color theme="3" tint="0.39997558519241921"/>
      <name val="Roboto"/>
    </font>
    <font>
      <b/>
      <sz val="13"/>
      <name val="Roboto"/>
    </font>
    <font>
      <b/>
      <sz val="12"/>
      <name val="Roboto"/>
    </font>
    <font>
      <i/>
      <sz val="11"/>
      <color theme="1"/>
      <name val="Roboto"/>
    </font>
    <font>
      <sz val="11"/>
      <name val="Roboto"/>
    </font>
    <font>
      <sz val="12"/>
      <color theme="1"/>
      <name val="Roboto"/>
    </font>
    <font>
      <b/>
      <sz val="16"/>
      <name val="Roboto"/>
    </font>
    <font>
      <b/>
      <sz val="14"/>
      <color rgb="FF000000"/>
      <name val="Roboto"/>
    </font>
    <font>
      <sz val="11"/>
      <color rgb="FFFF0000"/>
      <name val="Roboto"/>
    </font>
    <font>
      <sz val="11"/>
      <color rgb="FF00B050"/>
      <name val="Roboto"/>
    </font>
    <font>
      <u/>
      <sz val="11"/>
      <color theme="10"/>
      <name val="Roboto"/>
    </font>
    <font>
      <sz val="12"/>
      <color rgb="FFFF0000"/>
      <name val="Roboto"/>
    </font>
    <font>
      <sz val="11"/>
      <color theme="1"/>
      <name val="Roboto Black"/>
    </font>
    <font>
      <sz val="11"/>
      <color rgb="FF404040"/>
      <name val="Roboto"/>
    </font>
    <font>
      <sz val="16"/>
      <color theme="1"/>
      <name val="Roboto"/>
    </font>
    <font>
      <b/>
      <sz val="14"/>
      <color theme="3" tint="0.39997558519241921"/>
      <name val="Roboto"/>
    </font>
    <font>
      <b/>
      <sz val="16"/>
      <color theme="3" tint="0.39994506668294322"/>
      <name val="Roboto"/>
    </font>
    <font>
      <b/>
      <sz val="13"/>
      <color theme="1"/>
      <name val="Roboto"/>
    </font>
    <font>
      <sz val="14"/>
      <color theme="3" tint="0.39997558519241921"/>
      <name val="Roboto"/>
    </font>
    <font>
      <b/>
      <sz val="16"/>
      <color rgb="FF0070C0"/>
      <name val="Roboto"/>
    </font>
    <font>
      <b/>
      <sz val="14"/>
      <color rgb="FF0070C0"/>
      <name val="Roboto"/>
    </font>
    <font>
      <sz val="16"/>
      <color rgb="FF002060"/>
      <name val="Roboto"/>
    </font>
    <font>
      <sz val="11"/>
      <color rgb="FF002060"/>
      <name val="Calibri"/>
      <family val="2"/>
      <scheme val="minor"/>
    </font>
    <font>
      <sz val="11"/>
      <color rgb="FF002060"/>
      <name val="Roboto"/>
    </font>
    <font>
      <b/>
      <u/>
      <sz val="14"/>
      <color theme="1"/>
      <name val="Roboto"/>
    </font>
    <font>
      <u/>
      <sz val="14"/>
      <color theme="1"/>
      <name val="Roboto"/>
    </font>
    <font>
      <b/>
      <sz val="11"/>
      <color theme="1"/>
      <name val="Calibri"/>
      <family val="2"/>
    </font>
    <font>
      <sz val="11"/>
      <color theme="1"/>
      <name val="Calibri"/>
      <family val="2"/>
    </font>
  </fonts>
  <fills count="10">
    <fill>
      <patternFill patternType="none"/>
    </fill>
    <fill>
      <patternFill patternType="gray125"/>
    </fill>
    <fill>
      <patternFill patternType="solid">
        <fgColor rgb="FF7DBF9D"/>
        <bgColor indexed="64"/>
      </patternFill>
    </fill>
    <fill>
      <patternFill patternType="mediumGray"/>
    </fill>
    <fill>
      <patternFill patternType="solid">
        <fgColor rgb="FFF2E8DA"/>
        <bgColor indexed="64"/>
      </patternFill>
    </fill>
    <fill>
      <patternFill patternType="solid">
        <fgColor theme="9" tint="0.39997558519241921"/>
        <bgColor indexed="64"/>
      </patternFill>
    </fill>
    <fill>
      <patternFill patternType="solid">
        <fgColor theme="0"/>
        <bgColor indexed="64"/>
      </patternFill>
    </fill>
    <fill>
      <patternFill patternType="solid">
        <fgColor rgb="FFCCFFCC"/>
        <bgColor indexed="64"/>
      </patternFill>
    </fill>
    <fill>
      <patternFill patternType="solid">
        <fgColor rgb="FFFFFF99"/>
        <bgColor indexed="64"/>
      </patternFill>
    </fill>
    <fill>
      <patternFill patternType="solid">
        <fgColor rgb="FFFFFF00"/>
        <bgColor indexed="64"/>
      </patternFill>
    </fill>
  </fills>
  <borders count="21">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auto="1"/>
      </top>
      <bottom/>
      <diagonal/>
    </border>
    <border>
      <left/>
      <right/>
      <top/>
      <bottom style="medium">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thin">
        <color auto="1"/>
      </top>
      <bottom style="medium">
        <color indexed="64"/>
      </bottom>
      <diagonal/>
    </border>
    <border>
      <left/>
      <right style="medium">
        <color indexed="64"/>
      </right>
      <top/>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94">
    <xf numFmtId="0" fontId="0" fillId="0" borderId="0" xfId="0"/>
    <xf numFmtId="0" fontId="8" fillId="0" borderId="0" xfId="0" applyFont="1"/>
    <xf numFmtId="0" fontId="10" fillId="0" borderId="0" xfId="0" applyFont="1" applyAlignment="1">
      <alignment horizontal="left" indent="1"/>
    </xf>
    <xf numFmtId="0" fontId="8" fillId="0" borderId="0" xfId="0" applyFont="1" applyAlignment="1">
      <alignment horizontal="left"/>
    </xf>
    <xf numFmtId="0" fontId="11" fillId="0" borderId="0" xfId="0" applyFont="1" applyAlignment="1">
      <alignment horizontal="left"/>
    </xf>
    <xf numFmtId="0" fontId="8" fillId="0" borderId="0" xfId="0" applyFont="1" applyAlignment="1">
      <alignment horizontal="left" indent="1"/>
    </xf>
    <xf numFmtId="0" fontId="10" fillId="0" borderId="0" xfId="0" applyFont="1" applyAlignment="1">
      <alignment horizontal="center"/>
    </xf>
    <xf numFmtId="0" fontId="8" fillId="0" borderId="0" xfId="0" applyFont="1" applyAlignment="1">
      <alignment horizontal="center"/>
    </xf>
    <xf numFmtId="0" fontId="13" fillId="2" borderId="1" xfId="0" applyFont="1" applyFill="1" applyBorder="1" applyAlignment="1">
      <alignment horizontal="center" vertical="center"/>
    </xf>
    <xf numFmtId="0" fontId="13" fillId="2" borderId="1" xfId="0" applyFont="1" applyFill="1" applyBorder="1" applyAlignment="1">
      <alignment horizontal="left" vertical="center" indent="1"/>
    </xf>
    <xf numFmtId="3" fontId="10" fillId="2" borderId="2" xfId="0" applyNumberFormat="1" applyFont="1" applyFill="1" applyBorder="1" applyAlignment="1">
      <alignment horizontal="center" vertical="center" wrapText="1"/>
    </xf>
    <xf numFmtId="0" fontId="8" fillId="0" borderId="0" xfId="0" applyFont="1" applyAlignment="1">
      <alignment vertical="center"/>
    </xf>
    <xf numFmtId="0" fontId="14" fillId="7" borderId="1" xfId="0" quotePrefix="1" applyFont="1" applyFill="1" applyBorder="1" applyAlignment="1">
      <alignment horizontal="center"/>
    </xf>
    <xf numFmtId="0" fontId="14" fillId="7" borderId="4" xfId="0" applyFont="1" applyFill="1" applyBorder="1" applyAlignment="1">
      <alignment horizontal="left" indent="1"/>
    </xf>
    <xf numFmtId="0" fontId="14" fillId="7" borderId="2" xfId="0" applyFont="1" applyFill="1" applyBorder="1" applyAlignment="1">
      <alignment horizontal="center"/>
    </xf>
    <xf numFmtId="3" fontId="14" fillId="7" borderId="2" xfId="0" applyNumberFormat="1" applyFont="1" applyFill="1" applyBorder="1" applyAlignment="1">
      <alignment horizontal="right" indent="1"/>
    </xf>
    <xf numFmtId="0" fontId="15" fillId="0" borderId="0" xfId="0" applyFont="1"/>
    <xf numFmtId="0" fontId="16" fillId="0" borderId="9" xfId="0" applyFont="1" applyBorder="1" applyAlignment="1">
      <alignment horizontal="center"/>
    </xf>
    <xf numFmtId="0" fontId="16" fillId="0" borderId="7" xfId="0" applyFont="1" applyBorder="1" applyAlignment="1">
      <alignment horizontal="left" indent="1"/>
    </xf>
    <xf numFmtId="0" fontId="10" fillId="5" borderId="6" xfId="0" applyFont="1" applyFill="1" applyBorder="1" applyAlignment="1">
      <alignment horizontal="center"/>
    </xf>
    <xf numFmtId="3" fontId="16" fillId="3" borderId="6" xfId="0" applyNumberFormat="1" applyFont="1" applyFill="1" applyBorder="1" applyAlignment="1">
      <alignment horizontal="right" indent="1"/>
    </xf>
    <xf numFmtId="3" fontId="16" fillId="3" borderId="7" xfId="0" applyNumberFormat="1" applyFont="1" applyFill="1" applyBorder="1" applyAlignment="1">
      <alignment horizontal="right" indent="1"/>
    </xf>
    <xf numFmtId="0" fontId="16" fillId="0" borderId="6" xfId="0" applyFont="1" applyBorder="1" applyAlignment="1">
      <alignment horizontal="left" indent="1"/>
    </xf>
    <xf numFmtId="0" fontId="16" fillId="0" borderId="8" xfId="0" applyFont="1" applyBorder="1" applyAlignment="1">
      <alignment horizontal="left" indent="1"/>
    </xf>
    <xf numFmtId="3" fontId="16" fillId="3" borderId="8" xfId="0" applyNumberFormat="1" applyFont="1" applyFill="1" applyBorder="1" applyAlignment="1">
      <alignment horizontal="right" indent="1"/>
    </xf>
    <xf numFmtId="3" fontId="16" fillId="0" borderId="6" xfId="0" applyNumberFormat="1" applyFont="1" applyBorder="1" applyAlignment="1" applyProtection="1">
      <alignment horizontal="right" indent="1"/>
      <protection locked="0"/>
    </xf>
    <xf numFmtId="3" fontId="16" fillId="0" borderId="7" xfId="0" applyNumberFormat="1" applyFont="1" applyBorder="1" applyAlignment="1" applyProtection="1">
      <alignment horizontal="right" indent="1"/>
      <protection locked="0"/>
    </xf>
    <xf numFmtId="0" fontId="10" fillId="5" borderId="6" xfId="0" applyFont="1" applyFill="1" applyBorder="1" applyAlignment="1" applyProtection="1">
      <alignment horizontal="center"/>
      <protection locked="0"/>
    </xf>
    <xf numFmtId="3" fontId="16" fillId="0" borderId="8" xfId="0" applyNumberFormat="1" applyFont="1" applyBorder="1" applyAlignment="1" applyProtection="1">
      <alignment horizontal="right" indent="1"/>
      <protection locked="0"/>
    </xf>
    <xf numFmtId="3" fontId="10" fillId="2" borderId="2" xfId="0" applyNumberFormat="1" applyFont="1" applyFill="1" applyBorder="1"/>
    <xf numFmtId="3" fontId="10" fillId="2" borderId="2" xfId="0" applyNumberFormat="1" applyFont="1" applyFill="1" applyBorder="1" applyAlignment="1">
      <alignment horizontal="right" indent="1"/>
    </xf>
    <xf numFmtId="0" fontId="16" fillId="0" borderId="10" xfId="0" applyFont="1" applyBorder="1" applyAlignment="1">
      <alignment horizontal="center"/>
    </xf>
    <xf numFmtId="0" fontId="10" fillId="5" borderId="7" xfId="0" applyFont="1" applyFill="1" applyBorder="1" applyAlignment="1" applyProtection="1">
      <alignment horizontal="center"/>
      <protection locked="0"/>
    </xf>
    <xf numFmtId="0" fontId="16" fillId="0" borderId="11" xfId="0" applyFont="1" applyBorder="1" applyAlignment="1">
      <alignment horizontal="center"/>
    </xf>
    <xf numFmtId="0" fontId="10" fillId="5" borderId="8" xfId="0" applyFont="1" applyFill="1" applyBorder="1" applyAlignment="1" applyProtection="1">
      <alignment horizontal="center"/>
      <protection locked="0"/>
    </xf>
    <xf numFmtId="0" fontId="10" fillId="2" borderId="2" xfId="0" applyFont="1" applyFill="1" applyBorder="1" applyAlignment="1">
      <alignment horizontal="center"/>
    </xf>
    <xf numFmtId="0" fontId="19" fillId="0" borderId="0" xfId="0" applyFont="1"/>
    <xf numFmtId="0" fontId="10" fillId="0" borderId="0" xfId="0" applyFont="1" applyAlignment="1">
      <alignment horizontal="left"/>
    </xf>
    <xf numFmtId="0" fontId="20" fillId="0" borderId="0" xfId="0" applyFont="1" applyAlignment="1">
      <alignment horizontal="left"/>
    </xf>
    <xf numFmtId="0" fontId="21" fillId="0" borderId="0" xfId="0" applyFont="1" applyAlignment="1">
      <alignment horizontal="left"/>
    </xf>
    <xf numFmtId="0" fontId="8" fillId="6" borderId="0" xfId="0" applyFont="1" applyFill="1" applyAlignment="1">
      <alignment horizontal="left"/>
    </xf>
    <xf numFmtId="0" fontId="17" fillId="0" borderId="0" xfId="0" applyFont="1"/>
    <xf numFmtId="0" fontId="8" fillId="0" borderId="2" xfId="0" applyFont="1" applyBorder="1" applyAlignment="1">
      <alignment horizontal="center" wrapText="1"/>
    </xf>
    <xf numFmtId="165" fontId="17" fillId="0" borderId="2" xfId="1" applyNumberFormat="1" applyFont="1" applyBorder="1" applyAlignment="1">
      <alignment horizontal="right"/>
    </xf>
    <xf numFmtId="0" fontId="23" fillId="0" borderId="0" xfId="0" applyFont="1"/>
    <xf numFmtId="0" fontId="7" fillId="2" borderId="0" xfId="0" applyFont="1" applyFill="1" applyAlignment="1">
      <alignment horizontal="left" vertical="center"/>
    </xf>
    <xf numFmtId="0" fontId="17" fillId="0" borderId="2" xfId="0" applyFont="1" applyFill="1" applyBorder="1" applyAlignment="1">
      <alignment horizontal="left" indent="1"/>
    </xf>
    <xf numFmtId="164" fontId="8" fillId="0" borderId="0" xfId="1" applyNumberFormat="1" applyFont="1" applyBorder="1"/>
    <xf numFmtId="0" fontId="24" fillId="0" borderId="0" xfId="0" applyFont="1"/>
    <xf numFmtId="0" fontId="25" fillId="0" borderId="0" xfId="0" applyFont="1" applyAlignment="1">
      <alignment vertical="center"/>
    </xf>
    <xf numFmtId="0" fontId="8" fillId="0" borderId="0" xfId="0" applyFont="1" applyProtection="1">
      <protection locked="0"/>
    </xf>
    <xf numFmtId="0" fontId="24" fillId="0" borderId="0" xfId="0" applyFont="1" applyProtection="1">
      <protection locked="0"/>
    </xf>
    <xf numFmtId="0" fontId="8" fillId="0" borderId="0" xfId="0" applyFont="1" applyAlignment="1" applyProtection="1">
      <alignment horizontal="center" vertical="center"/>
      <protection locked="0"/>
    </xf>
    <xf numFmtId="0" fontId="8" fillId="0" borderId="0" xfId="0" applyFont="1" applyAlignment="1">
      <alignment horizontal="center" vertical="center"/>
    </xf>
    <xf numFmtId="3" fontId="16" fillId="0" borderId="6" xfId="0" applyNumberFormat="1" applyFont="1" applyFill="1" applyBorder="1" applyAlignment="1" applyProtection="1">
      <alignment horizontal="right" indent="1"/>
      <protection locked="0"/>
    </xf>
    <xf numFmtId="0" fontId="10" fillId="5" borderId="6" xfId="0" applyFont="1" applyFill="1" applyBorder="1" applyAlignment="1" applyProtection="1">
      <alignment horizontal="center"/>
    </xf>
    <xf numFmtId="0" fontId="16" fillId="5" borderId="6" xfId="0" applyFont="1" applyFill="1" applyBorder="1" applyAlignment="1" applyProtection="1">
      <alignment horizontal="center"/>
      <protection locked="0"/>
    </xf>
    <xf numFmtId="3" fontId="8" fillId="0" borderId="0" xfId="0" applyNumberFormat="1" applyFont="1" applyAlignment="1">
      <alignment wrapText="1"/>
    </xf>
    <xf numFmtId="3" fontId="8" fillId="0" borderId="0" xfId="0" applyNumberFormat="1" applyFont="1"/>
    <xf numFmtId="0" fontId="26" fillId="0" borderId="0" xfId="0" applyFont="1" applyAlignment="1">
      <alignment horizontal="left"/>
    </xf>
    <xf numFmtId="0" fontId="14" fillId="2" borderId="1" xfId="0" applyFont="1" applyFill="1" applyBorder="1" applyAlignment="1">
      <alignment horizontal="center" vertical="center"/>
    </xf>
    <xf numFmtId="3" fontId="14" fillId="2" borderId="2" xfId="0" applyNumberFormat="1" applyFont="1" applyFill="1" applyBorder="1" applyAlignment="1">
      <alignment horizontal="center" vertical="center" wrapText="1"/>
    </xf>
    <xf numFmtId="3" fontId="14" fillId="2" borderId="5" xfId="0" applyNumberFormat="1" applyFont="1" applyFill="1" applyBorder="1" applyAlignment="1">
      <alignment horizontal="center" vertical="center" wrapText="1"/>
    </xf>
    <xf numFmtId="3" fontId="14" fillId="2" borderId="3" xfId="0" applyNumberFormat="1" applyFont="1" applyFill="1" applyBorder="1" applyAlignment="1">
      <alignment horizontal="center" vertical="center" wrapText="1"/>
    </xf>
    <xf numFmtId="0" fontId="16" fillId="0" borderId="2" xfId="0" quotePrefix="1" applyFont="1" applyBorder="1" applyAlignment="1">
      <alignment horizontal="center"/>
    </xf>
    <xf numFmtId="0" fontId="16" fillId="0" borderId="4" xfId="0" applyFont="1" applyBorder="1" applyAlignment="1">
      <alignment horizontal="left" indent="1"/>
    </xf>
    <xf numFmtId="3" fontId="16" fillId="0" borderId="2" xfId="0" applyNumberFormat="1" applyFont="1" applyBorder="1" applyAlignment="1">
      <alignment horizontal="right" indent="1"/>
    </xf>
    <xf numFmtId="3" fontId="16" fillId="0" borderId="5" xfId="0" applyNumberFormat="1" applyFont="1" applyBorder="1" applyAlignment="1">
      <alignment horizontal="right" indent="1"/>
    </xf>
    <xf numFmtId="3" fontId="10" fillId="7" borderId="2" xfId="0" applyNumberFormat="1" applyFont="1" applyFill="1" applyBorder="1" applyAlignment="1">
      <alignment horizontal="right" indent="1"/>
    </xf>
    <xf numFmtId="0" fontId="17" fillId="4" borderId="2" xfId="0" applyFont="1" applyFill="1" applyBorder="1" applyAlignment="1" applyProtection="1">
      <alignment horizontal="center"/>
      <protection locked="0"/>
    </xf>
    <xf numFmtId="0" fontId="17" fillId="0" borderId="2" xfId="0" applyFont="1" applyFill="1" applyBorder="1" applyAlignment="1">
      <alignment horizontal="center"/>
    </xf>
    <xf numFmtId="0" fontId="17" fillId="0" borderId="4" xfId="0" applyFont="1" applyFill="1" applyBorder="1" applyAlignment="1">
      <alignment horizontal="center"/>
    </xf>
    <xf numFmtId="44" fontId="7" fillId="4" borderId="0" xfId="0" applyNumberFormat="1" applyFont="1" applyFill="1" applyAlignment="1" applyProtection="1">
      <alignment horizontal="center" vertical="center"/>
      <protection locked="0"/>
    </xf>
    <xf numFmtId="0" fontId="8" fillId="0" borderId="0" xfId="0" applyFont="1" applyAlignment="1">
      <alignment horizontal="left"/>
    </xf>
    <xf numFmtId="0" fontId="12" fillId="0" borderId="0" xfId="0" applyFont="1" applyFill="1" applyBorder="1" applyAlignment="1">
      <alignment vertical="center" wrapText="1"/>
    </xf>
    <xf numFmtId="0" fontId="0" fillId="0" borderId="0" xfId="0" applyFill="1" applyBorder="1" applyAlignment="1">
      <alignment horizontal="left" vertical="center" wrapText="1"/>
    </xf>
    <xf numFmtId="0" fontId="28" fillId="0" borderId="0" xfId="0" applyFont="1" applyFill="1" applyBorder="1" applyAlignment="1">
      <alignment horizontal="left" vertical="center"/>
    </xf>
    <xf numFmtId="0" fontId="20" fillId="0" borderId="13" xfId="0" applyFont="1" applyFill="1" applyBorder="1" applyAlignment="1" applyProtection="1">
      <alignment horizontal="left" vertical="center" wrapText="1"/>
    </xf>
    <xf numFmtId="0" fontId="2" fillId="0" borderId="13" xfId="0" applyFont="1" applyBorder="1" applyAlignment="1" applyProtection="1">
      <alignment horizontal="left" vertical="center"/>
    </xf>
    <xf numFmtId="0" fontId="22" fillId="6" borderId="0" xfId="2" applyFont="1" applyFill="1" applyAlignment="1" applyProtection="1">
      <alignment horizontal="left" indent="1"/>
    </xf>
    <xf numFmtId="0" fontId="8" fillId="0" borderId="0" xfId="0" applyFont="1" applyAlignment="1">
      <alignment horizontal="left"/>
    </xf>
    <xf numFmtId="0" fontId="9" fillId="2" borderId="2"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left" wrapText="1"/>
    </xf>
    <xf numFmtId="0" fontId="0" fillId="0" borderId="0" xfId="0" applyAlignment="1">
      <alignment wrapText="1"/>
    </xf>
    <xf numFmtId="0" fontId="9" fillId="4" borderId="14" xfId="0" applyFont="1" applyFill="1" applyBorder="1" applyAlignment="1" applyProtection="1">
      <alignment horizontal="center" vertical="center"/>
      <protection locked="0"/>
    </xf>
    <xf numFmtId="3" fontId="9" fillId="0" borderId="2" xfId="0" applyNumberFormat="1" applyFont="1" applyBorder="1" applyAlignment="1">
      <alignment horizontal="right" indent="2"/>
    </xf>
    <xf numFmtId="0" fontId="0" fillId="0" borderId="0" xfId="0" applyProtection="1">
      <protection locked="0"/>
    </xf>
    <xf numFmtId="0" fontId="1" fillId="0" borderId="0" xfId="0" applyFont="1" applyAlignment="1">
      <alignment horizontal="left" indent="1"/>
    </xf>
    <xf numFmtId="0" fontId="22" fillId="0" borderId="0" xfId="2" applyFont="1" applyAlignment="1">
      <alignment horizontal="left" indent="1"/>
    </xf>
    <xf numFmtId="0" fontId="8" fillId="0" borderId="12" xfId="0" applyFont="1" applyBorder="1"/>
    <xf numFmtId="0" fontId="24" fillId="0" borderId="12" xfId="0" applyFont="1" applyBorder="1"/>
    <xf numFmtId="0" fontId="9" fillId="0" borderId="0" xfId="0" applyFont="1"/>
    <xf numFmtId="0" fontId="8" fillId="0" borderId="0" xfId="0" applyFont="1" applyAlignment="1">
      <alignment horizontal="left" wrapText="1"/>
    </xf>
    <xf numFmtId="0" fontId="8" fillId="0" borderId="0" xfId="0" applyFont="1" applyAlignment="1">
      <alignment horizontal="left"/>
    </xf>
    <xf numFmtId="3" fontId="14" fillId="2" borderId="1" xfId="0" applyNumberFormat="1" applyFont="1" applyFill="1" applyBorder="1" applyAlignment="1">
      <alignment horizontal="right" indent="1"/>
    </xf>
    <xf numFmtId="0" fontId="20" fillId="0" borderId="0" xfId="0" applyFont="1" applyFill="1" applyBorder="1" applyAlignment="1" applyProtection="1">
      <alignment horizontal="left" vertical="center" wrapText="1"/>
    </xf>
    <xf numFmtId="0" fontId="22" fillId="0" borderId="0" xfId="2" applyFont="1" applyAlignment="1">
      <alignment horizontal="left" indent="1"/>
    </xf>
    <xf numFmtId="0" fontId="9" fillId="2" borderId="8" xfId="0" applyFont="1" applyFill="1" applyBorder="1" applyAlignment="1">
      <alignment horizontal="left" wrapText="1" indent="1"/>
    </xf>
    <xf numFmtId="3" fontId="10" fillId="2" borderId="1" xfId="0" applyNumberFormat="1" applyFont="1" applyFill="1" applyBorder="1" applyAlignment="1">
      <alignment horizontal="right" indent="1"/>
    </xf>
    <xf numFmtId="3" fontId="10" fillId="7" borderId="1" xfId="0" applyNumberFormat="1" applyFont="1" applyFill="1" applyBorder="1" applyAlignment="1">
      <alignment horizontal="right" indent="1"/>
    </xf>
    <xf numFmtId="3" fontId="14" fillId="2" borderId="4" xfId="0" applyNumberFormat="1" applyFont="1" applyFill="1" applyBorder="1" applyAlignment="1">
      <alignment horizontal="right" indent="1"/>
    </xf>
    <xf numFmtId="0" fontId="9" fillId="2" borderId="8" xfId="0" applyFont="1" applyFill="1" applyBorder="1" applyAlignment="1">
      <alignment horizontal="center" vertical="center" wrapText="1"/>
    </xf>
    <xf numFmtId="0" fontId="9" fillId="2" borderId="7" xfId="0" applyFont="1" applyFill="1" applyBorder="1" applyAlignment="1">
      <alignment horizontal="center" vertical="center" wrapText="1"/>
    </xf>
    <xf numFmtId="3" fontId="10" fillId="7" borderId="4" xfId="0" applyNumberFormat="1" applyFont="1" applyFill="1" applyBorder="1" applyAlignment="1">
      <alignment horizontal="right" indent="1"/>
    </xf>
    <xf numFmtId="3" fontId="10" fillId="2" borderId="4" xfId="0" applyNumberFormat="1" applyFont="1" applyFill="1" applyBorder="1" applyAlignment="1">
      <alignment horizontal="right" indent="1"/>
    </xf>
    <xf numFmtId="0" fontId="31" fillId="4" borderId="2" xfId="0" applyFont="1" applyFill="1" applyBorder="1" applyAlignment="1" applyProtection="1">
      <alignment horizontal="left" vertical="center"/>
    </xf>
    <xf numFmtId="0" fontId="33" fillId="4" borderId="2" xfId="0" applyFont="1" applyFill="1" applyBorder="1" applyAlignment="1">
      <alignment horizontal="left" vertical="center"/>
    </xf>
    <xf numFmtId="0" fontId="35" fillId="9" borderId="0" xfId="0" applyFont="1" applyFill="1" applyBorder="1" applyAlignment="1" applyProtection="1">
      <alignment horizontal="left" vertical="center" wrapText="1"/>
    </xf>
    <xf numFmtId="0" fontId="22" fillId="0" borderId="0" xfId="2" applyFont="1" applyBorder="1" applyAlignment="1" applyProtection="1">
      <alignment horizontal="left" wrapText="1" indent="1"/>
    </xf>
    <xf numFmtId="0" fontId="29" fillId="5" borderId="1" xfId="0" applyFont="1" applyFill="1" applyBorder="1" applyAlignment="1">
      <alignment horizontal="left" indent="1"/>
    </xf>
    <xf numFmtId="0" fontId="29" fillId="5" borderId="4" xfId="0" applyFont="1" applyFill="1" applyBorder="1" applyAlignment="1">
      <alignment horizontal="left" indent="1"/>
    </xf>
    <xf numFmtId="0" fontId="29" fillId="5" borderId="5" xfId="0" applyFont="1" applyFill="1" applyBorder="1" applyAlignment="1">
      <alignment horizontal="left" indent="1"/>
    </xf>
    <xf numFmtId="0" fontId="6" fillId="5" borderId="1" xfId="0" applyFont="1" applyFill="1" applyBorder="1" applyAlignment="1">
      <alignment horizontal="left" vertical="center" indent="1"/>
    </xf>
    <xf numFmtId="0" fontId="6" fillId="5" borderId="5" xfId="0" applyFont="1" applyFill="1" applyBorder="1" applyAlignment="1">
      <alignment horizontal="left" vertical="center" indent="1"/>
    </xf>
    <xf numFmtId="0" fontId="29" fillId="5" borderId="1" xfId="0" applyFont="1" applyFill="1" applyBorder="1" applyAlignment="1">
      <alignment horizontal="left" indent="1"/>
    </xf>
    <xf numFmtId="0" fontId="29" fillId="5" borderId="4" xfId="0" applyFont="1" applyFill="1" applyBorder="1" applyAlignment="1">
      <alignment horizontal="left" indent="1"/>
    </xf>
    <xf numFmtId="0" fontId="29" fillId="5" borderId="5" xfId="0" applyFont="1" applyFill="1" applyBorder="1" applyAlignment="1">
      <alignment horizontal="left" indent="1"/>
    </xf>
    <xf numFmtId="0" fontId="9" fillId="2" borderId="2" xfId="0" applyFont="1" applyFill="1" applyBorder="1" applyAlignment="1">
      <alignment horizontal="center" vertical="center" wrapText="1"/>
    </xf>
    <xf numFmtId="0" fontId="4" fillId="0" borderId="0" xfId="2" applyAlignment="1">
      <alignment horizontal="left" vertical="center" indent="5"/>
    </xf>
    <xf numFmtId="0" fontId="9" fillId="2" borderId="2" xfId="0" applyFont="1" applyFill="1" applyBorder="1" applyAlignment="1">
      <alignment horizontal="center" vertical="center" wrapText="1"/>
    </xf>
    <xf numFmtId="3" fontId="8" fillId="3" borderId="11" xfId="0" applyNumberFormat="1" applyFont="1" applyFill="1" applyBorder="1" applyAlignment="1" applyProtection="1">
      <alignment horizontal="centerContinuous" vertical="center" wrapText="1"/>
    </xf>
    <xf numFmtId="3" fontId="8" fillId="3" borderId="11" xfId="0" applyNumberFormat="1" applyFont="1" applyFill="1" applyBorder="1" applyAlignment="1" applyProtection="1">
      <alignment horizontal="right" vertical="center" wrapText="1" indent="4"/>
    </xf>
    <xf numFmtId="0" fontId="8" fillId="0" borderId="14" xfId="0" applyFont="1" applyFill="1" applyBorder="1" applyAlignment="1" applyProtection="1">
      <alignment horizontal="right" vertical="center" indent="2"/>
      <protection locked="0"/>
    </xf>
    <xf numFmtId="3" fontId="8" fillId="0" borderId="15" xfId="0" applyNumberFormat="1" applyFont="1" applyFill="1" applyBorder="1" applyAlignment="1" applyProtection="1">
      <alignment horizontal="right" vertical="center" wrapText="1" indent="2"/>
      <protection locked="0"/>
    </xf>
    <xf numFmtId="0" fontId="0" fillId="2" borderId="0" xfId="0" applyFill="1" applyBorder="1" applyAlignment="1">
      <alignment vertical="center"/>
    </xf>
    <xf numFmtId="0" fontId="9" fillId="4" borderId="16"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20" xfId="0" applyFont="1" applyFill="1" applyBorder="1" applyAlignment="1">
      <alignment horizontal="center" vertical="center"/>
    </xf>
    <xf numFmtId="0" fontId="0" fillId="2" borderId="10" xfId="0" applyFill="1" applyBorder="1" applyAlignment="1">
      <alignment vertical="center"/>
    </xf>
    <xf numFmtId="3" fontId="9" fillId="3" borderId="1" xfId="0" applyNumberFormat="1" applyFont="1" applyFill="1" applyBorder="1" applyAlignment="1">
      <alignment horizontal="right" indent="4"/>
    </xf>
    <xf numFmtId="3" fontId="9" fillId="0" borderId="2" xfId="0" applyNumberFormat="1" applyFont="1" applyBorder="1" applyAlignment="1">
      <alignment horizontal="center"/>
    </xf>
    <xf numFmtId="3" fontId="8" fillId="0" borderId="1" xfId="0" applyNumberFormat="1" applyFont="1" applyFill="1" applyBorder="1" applyAlignment="1" applyProtection="1">
      <alignment horizontal="center" vertical="center" wrapText="1"/>
      <protection locked="0"/>
    </xf>
    <xf numFmtId="3" fontId="8" fillId="0" borderId="2" xfId="0" applyNumberFormat="1" applyFont="1" applyFill="1" applyBorder="1" applyAlignment="1" applyProtection="1">
      <alignment horizontal="center" vertical="center" wrapText="1"/>
      <protection locked="0"/>
    </xf>
    <xf numFmtId="3" fontId="9" fillId="0" borderId="2" xfId="0" applyNumberFormat="1" applyFont="1" applyBorder="1" applyAlignment="1">
      <alignment horizontal="right"/>
    </xf>
    <xf numFmtId="3" fontId="8" fillId="0" borderId="2" xfId="0" applyNumberFormat="1" applyFont="1" applyFill="1" applyBorder="1" applyAlignment="1" applyProtection="1">
      <alignment horizontal="right" vertical="center" wrapText="1"/>
      <protection locked="0"/>
    </xf>
    <xf numFmtId="0" fontId="8" fillId="0" borderId="19" xfId="0" applyFont="1" applyFill="1" applyBorder="1" applyAlignment="1">
      <alignment horizontal="center" vertical="center"/>
    </xf>
    <xf numFmtId="0" fontId="8" fillId="0" borderId="6" xfId="0" applyFont="1" applyFill="1" applyBorder="1" applyAlignment="1" applyProtection="1">
      <alignment horizontal="center" vertical="center"/>
      <protection locked="0"/>
    </xf>
    <xf numFmtId="0" fontId="8" fillId="0" borderId="19" xfId="0" applyFont="1" applyFill="1" applyBorder="1" applyAlignment="1" applyProtection="1">
      <alignment horizontal="right" vertical="center"/>
      <protection locked="0"/>
    </xf>
    <xf numFmtId="0" fontId="9" fillId="0" borderId="2" xfId="0" applyFont="1" applyFill="1" applyBorder="1" applyAlignment="1" applyProtection="1">
      <alignment horizontal="center" vertical="center" wrapText="1"/>
      <protection locked="0"/>
    </xf>
    <xf numFmtId="0" fontId="1" fillId="2" borderId="10" xfId="0" applyFont="1" applyFill="1" applyBorder="1" applyAlignment="1">
      <alignment vertical="center"/>
    </xf>
    <xf numFmtId="0" fontId="9" fillId="4" borderId="2" xfId="0"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xf>
    <xf numFmtId="0" fontId="8" fillId="0" borderId="19" xfId="0" applyFont="1" applyFill="1" applyBorder="1" applyAlignment="1" applyProtection="1">
      <alignment horizontal="right" vertical="center"/>
    </xf>
    <xf numFmtId="0" fontId="0" fillId="2" borderId="17" xfId="0" applyFill="1" applyBorder="1" applyAlignment="1">
      <alignment vertical="center"/>
    </xf>
    <xf numFmtId="0" fontId="8" fillId="0" borderId="6" xfId="0" applyFont="1" applyFill="1" applyBorder="1" applyAlignment="1" applyProtection="1">
      <alignment horizontal="right" vertical="center" indent="2"/>
    </xf>
    <xf numFmtId="3" fontId="9" fillId="0" borderId="0" xfId="0" applyNumberFormat="1" applyFont="1" applyBorder="1" applyAlignment="1">
      <alignment horizontal="center"/>
    </xf>
    <xf numFmtId="3" fontId="9" fillId="0" borderId="0" xfId="0" applyNumberFormat="1" applyFont="1" applyBorder="1" applyAlignment="1">
      <alignment horizontal="right"/>
    </xf>
    <xf numFmtId="0" fontId="32" fillId="0" borderId="0" xfId="0" applyFont="1" applyBorder="1" applyAlignment="1">
      <alignment horizontal="left" vertical="center" indent="1"/>
    </xf>
    <xf numFmtId="3" fontId="8" fillId="0" borderId="2" xfId="0" applyNumberFormat="1" applyFont="1" applyFill="1" applyBorder="1" applyAlignment="1" applyProtection="1">
      <alignment horizontal="right" vertical="center" wrapText="1" indent="2"/>
    </xf>
    <xf numFmtId="3" fontId="8" fillId="0" borderId="2" xfId="0" applyNumberFormat="1" applyFont="1" applyFill="1" applyBorder="1" applyAlignment="1" applyProtection="1">
      <alignment horizontal="center" vertical="center" wrapText="1"/>
    </xf>
    <xf numFmtId="3" fontId="8" fillId="0" borderId="1" xfId="0" applyNumberFormat="1" applyFont="1" applyFill="1" applyBorder="1" applyAlignment="1" applyProtection="1">
      <alignment horizontal="center" vertical="center" wrapText="1"/>
    </xf>
    <xf numFmtId="3" fontId="8" fillId="0" borderId="2" xfId="0" applyNumberFormat="1" applyFont="1" applyFill="1" applyBorder="1" applyAlignment="1" applyProtection="1">
      <alignment horizontal="right" vertical="center" wrapText="1"/>
    </xf>
    <xf numFmtId="0" fontId="17" fillId="0" borderId="2" xfId="0" applyFont="1" applyFill="1" applyBorder="1" applyAlignment="1">
      <alignment horizontal="left"/>
    </xf>
    <xf numFmtId="44" fontId="7" fillId="4" borderId="0" xfId="0" applyNumberFormat="1" applyFont="1" applyFill="1" applyAlignment="1" applyProtection="1">
      <alignment horizontal="center" vertical="center"/>
    </xf>
    <xf numFmtId="0" fontId="17" fillId="4" borderId="2" xfId="0" applyFont="1" applyFill="1" applyBorder="1" applyAlignment="1" applyProtection="1">
      <alignment horizontal="center"/>
    </xf>
    <xf numFmtId="0" fontId="18" fillId="0" borderId="0" xfId="0" applyFont="1" applyAlignment="1">
      <alignment horizontal="left" vertical="center" wrapText="1"/>
    </xf>
    <xf numFmtId="0" fontId="8" fillId="0" borderId="0" xfId="0" applyFont="1" applyAlignment="1">
      <alignment horizontal="left" wrapText="1"/>
    </xf>
    <xf numFmtId="0" fontId="8" fillId="0" borderId="0" xfId="0" applyFont="1" applyAlignment="1">
      <alignment horizontal="left"/>
    </xf>
    <xf numFmtId="0" fontId="22" fillId="6" borderId="0" xfId="2" applyFont="1" applyFill="1" applyAlignment="1" applyProtection="1">
      <alignment horizontal="left" indent="1"/>
    </xf>
    <xf numFmtId="0" fontId="27" fillId="8" borderId="1" xfId="0" applyFont="1" applyFill="1" applyBorder="1" applyAlignment="1">
      <alignment horizontal="left" vertical="center" wrapText="1"/>
    </xf>
    <xf numFmtId="0" fontId="0" fillId="0" borderId="5" xfId="0" applyBorder="1" applyAlignment="1">
      <alignment horizontal="left" vertical="center"/>
    </xf>
    <xf numFmtId="0" fontId="30" fillId="0" borderId="4" xfId="0" applyFont="1" applyBorder="1" applyAlignment="1" applyProtection="1">
      <alignment horizontal="left" vertical="center" indent="1"/>
      <protection locked="0"/>
    </xf>
    <xf numFmtId="0" fontId="30" fillId="0" borderId="5" xfId="0" applyFont="1" applyBorder="1" applyAlignment="1" applyProtection="1">
      <alignment horizontal="left" vertical="center" indent="1"/>
      <protection locked="0"/>
    </xf>
    <xf numFmtId="0" fontId="32" fillId="4" borderId="1" xfId="0" applyFont="1" applyFill="1" applyBorder="1" applyAlignment="1" applyProtection="1">
      <alignment horizontal="left" indent="1"/>
    </xf>
    <xf numFmtId="0" fontId="32" fillId="0" borderId="4" xfId="0" applyFont="1" applyBorder="1" applyAlignment="1">
      <alignment horizontal="left" indent="1"/>
    </xf>
    <xf numFmtId="0" fontId="32" fillId="0" borderId="5" xfId="0" applyFont="1" applyBorder="1" applyAlignment="1">
      <alignment horizontal="left" indent="1"/>
    </xf>
    <xf numFmtId="0" fontId="9" fillId="4" borderId="1" xfId="0" applyFont="1" applyFill="1" applyBorder="1" applyAlignment="1">
      <alignment horizontal="left" vertical="center" wrapText="1"/>
    </xf>
    <xf numFmtId="0" fontId="0" fillId="0" borderId="5" xfId="0" applyBorder="1" applyAlignment="1">
      <alignment horizontal="left" vertical="center" wrapText="1"/>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4" borderId="1" xfId="0" applyFont="1" applyFill="1" applyBorder="1" applyAlignment="1" applyProtection="1">
      <alignment horizontal="center" vertical="center" wrapText="1"/>
      <protection locked="0"/>
    </xf>
    <xf numFmtId="0" fontId="9" fillId="4" borderId="5"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locked="0"/>
    </xf>
    <xf numFmtId="0" fontId="32" fillId="0" borderId="1" xfId="0" applyFont="1" applyBorder="1" applyAlignment="1">
      <alignment horizontal="left" vertical="center" indent="1"/>
    </xf>
    <xf numFmtId="0" fontId="32" fillId="0" borderId="4" xfId="0" applyFont="1" applyBorder="1" applyAlignment="1">
      <alignment horizontal="left" vertical="center" indent="1"/>
    </xf>
    <xf numFmtId="0" fontId="32" fillId="0" borderId="5" xfId="0" applyFont="1" applyBorder="1" applyAlignment="1">
      <alignment horizontal="left" vertical="center" indent="1"/>
    </xf>
    <xf numFmtId="0" fontId="29" fillId="5" borderId="1" xfId="0" applyFont="1" applyFill="1" applyBorder="1" applyAlignment="1">
      <alignment horizontal="left" indent="1"/>
    </xf>
    <xf numFmtId="0" fontId="29" fillId="5" borderId="4" xfId="0" applyFont="1" applyFill="1" applyBorder="1" applyAlignment="1">
      <alignment horizontal="left" indent="1"/>
    </xf>
    <xf numFmtId="0" fontId="29" fillId="5" borderId="5" xfId="0" applyFont="1" applyFill="1" applyBorder="1" applyAlignment="1">
      <alignment horizontal="left" indent="1"/>
    </xf>
    <xf numFmtId="0" fontId="25" fillId="0" borderId="18" xfId="0" applyFont="1" applyBorder="1" applyAlignment="1">
      <alignment vertical="center" wrapText="1"/>
    </xf>
    <xf numFmtId="0" fontId="0" fillId="0" borderId="18" xfId="0" applyBorder="1" applyAlignment="1">
      <alignment wrapText="1"/>
    </xf>
    <xf numFmtId="0" fontId="0" fillId="9" borderId="0" xfId="0" applyFill="1" applyAlignment="1">
      <alignment wrapText="1"/>
    </xf>
    <xf numFmtId="0" fontId="9" fillId="2" borderId="7" xfId="0" applyFont="1" applyFill="1" applyBorder="1" applyAlignment="1">
      <alignment horizontal="left" vertical="center" indent="1"/>
    </xf>
    <xf numFmtId="0" fontId="9" fillId="2" borderId="8" xfId="0" applyFont="1" applyFill="1" applyBorder="1" applyAlignment="1">
      <alignment horizontal="left" vertical="center" indent="1"/>
    </xf>
    <xf numFmtId="0" fontId="9" fillId="2" borderId="2" xfId="0" applyFont="1" applyFill="1" applyBorder="1" applyAlignment="1">
      <alignment horizontal="center" vertical="center" wrapText="1"/>
    </xf>
    <xf numFmtId="0" fontId="6" fillId="0" borderId="0" xfId="0" applyFont="1" applyAlignment="1">
      <alignment vertical="top" wrapText="1"/>
    </xf>
    <xf numFmtId="0" fontId="0" fillId="0" borderId="0" xfId="0" applyAlignment="1">
      <alignment vertical="top" wrapText="1"/>
    </xf>
    <xf numFmtId="0" fontId="36" fillId="0" borderId="0" xfId="0" applyFont="1" applyAlignment="1">
      <alignment wrapText="1"/>
    </xf>
    <xf numFmtId="0" fontId="37" fillId="0" borderId="0" xfId="0" applyFont="1" applyAlignment="1">
      <alignment wrapText="1"/>
    </xf>
    <xf numFmtId="0" fontId="33" fillId="4" borderId="1" xfId="0" applyFont="1" applyFill="1" applyBorder="1" applyAlignment="1">
      <alignment horizontal="left" vertical="center"/>
    </xf>
    <xf numFmtId="0" fontId="34" fillId="0" borderId="4" xfId="0" applyFont="1" applyBorder="1" applyAlignment="1">
      <alignment horizontal="left" vertical="center"/>
    </xf>
    <xf numFmtId="0" fontId="34" fillId="0" borderId="5" xfId="0" applyFont="1" applyBorder="1" applyAlignment="1">
      <alignment horizontal="left" vertical="center"/>
    </xf>
  </cellXfs>
  <cellStyles count="3">
    <cellStyle name="Hyperkobling" xfId="2" builtinId="8"/>
    <cellStyle name="Komma" xfId="1" builtinId="3"/>
    <cellStyle name="Normal" xfId="0" builtinId="0"/>
  </cellStyles>
  <dxfs count="0"/>
  <tableStyles count="0" defaultTableStyle="TableStyleMedium2" defaultPivotStyle="PivotStyleLight16"/>
  <colors>
    <mruColors>
      <color rgb="FFF2E8DA"/>
      <color rgb="FFFFFFFF"/>
      <color rgb="FFFFFF99"/>
      <color rgb="FFCCFFCC"/>
      <color rgb="FF7DBF9D"/>
      <color rgb="FF8BB3A3"/>
      <color rgb="FF7CC2AB"/>
      <color rgb="FF74CA78"/>
      <color rgb="FF7DBF2D"/>
      <color rgb="FFE2E4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hyperlink" Target="https://www.udir.no/om-udir/tilskudd-og-prosjektmidler/tilskudd-for-folkehogskoler/folkehogskoler-i-norge/" TargetMode="External"/></Relationships>
</file>

<file path=xl/drawings/drawing1.xml><?xml version="1.0" encoding="utf-8"?>
<xdr:wsDr xmlns:xdr="http://schemas.openxmlformats.org/drawingml/2006/spreadsheetDrawing" xmlns:a="http://schemas.openxmlformats.org/drawingml/2006/main">
  <xdr:twoCellAnchor>
    <xdr:from>
      <xdr:col>1</xdr:col>
      <xdr:colOff>28575</xdr:colOff>
      <xdr:row>4</xdr:row>
      <xdr:rowOff>38098</xdr:rowOff>
    </xdr:from>
    <xdr:to>
      <xdr:col>7</xdr:col>
      <xdr:colOff>682625</xdr:colOff>
      <xdr:row>27</xdr:row>
      <xdr:rowOff>190500</xdr:rowOff>
    </xdr:to>
    <xdr:sp macro="" textlink="">
      <xdr:nvSpPr>
        <xdr:cNvPr id="2" name="Text Box 39">
          <a:extLst>
            <a:ext uri="{FF2B5EF4-FFF2-40B4-BE49-F238E27FC236}">
              <a16:creationId xmlns:a16="http://schemas.microsoft.com/office/drawing/2014/main" id="{477D509D-7AF4-407F-810A-C8FE044AF179}"/>
            </a:ext>
          </a:extLst>
        </xdr:cNvPr>
        <xdr:cNvSpPr txBox="1">
          <a:spLocks noChangeArrowheads="1"/>
        </xdr:cNvSpPr>
      </xdr:nvSpPr>
      <xdr:spPr bwMode="auto">
        <a:xfrm>
          <a:off x="209550" y="1104898"/>
          <a:ext cx="6188075" cy="6124577"/>
        </a:xfrm>
        <a:prstGeom prst="rect">
          <a:avLst/>
        </a:prstGeom>
        <a:solidFill>
          <a:srgbClr val="FFFF9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08000" tIns="22860" rIns="108000" bIns="0" anchor="t" upright="1"/>
        <a:lstStyle/>
        <a:p>
          <a:pPr algn="l" rtl="0">
            <a:lnSpc>
              <a:spcPts val="1100"/>
            </a:lnSpc>
            <a:defRPr sz="1000"/>
          </a:pPr>
          <a:endParaRPr lang="nb-NO" sz="1200" b="1" i="0" u="none" strike="noStrike" baseline="0">
            <a:solidFill>
              <a:srgbClr val="000000"/>
            </a:solidFill>
            <a:latin typeface="Roboto" panose="02000000000000000000" pitchFamily="2" charset="0"/>
            <a:ea typeface="Roboto" panose="02000000000000000000" pitchFamily="2" charset="0"/>
            <a:cs typeface="Verdana"/>
          </a:endParaRPr>
        </a:p>
        <a:p>
          <a:pPr lvl="0" algn="l"/>
          <a:r>
            <a:rPr lang="nb-NO" sz="1200" baseline="0">
              <a:effectLst/>
              <a:latin typeface="Roboto" panose="02000000000000000000" pitchFamily="2" charset="0"/>
              <a:ea typeface="Roboto" panose="02000000000000000000" pitchFamily="2" charset="0"/>
              <a:cs typeface="+mn-cs"/>
            </a:rPr>
            <a:t>Ved søknad om </a:t>
          </a:r>
          <a:r>
            <a:rPr lang="nb-NO" sz="1200">
              <a:effectLst/>
              <a:latin typeface="Roboto" panose="02000000000000000000" pitchFamily="2" charset="0"/>
              <a:ea typeface="Roboto" panose="02000000000000000000" pitchFamily="2" charset="0"/>
              <a:cs typeface="+mn-cs"/>
            </a:rPr>
            <a:t>opprettelse av ny folkehøyskole skal det utarbeides et realistisk driftsbudsjett for skole- og internatdriften. </a:t>
          </a:r>
          <a:r>
            <a:rPr lang="nb-NO" sz="1200" baseline="0">
              <a:effectLst/>
              <a:latin typeface="Roboto" panose="02000000000000000000" pitchFamily="2" charset="0"/>
              <a:ea typeface="Roboto" panose="02000000000000000000" pitchFamily="2" charset="0"/>
              <a:cs typeface="+mn-cs"/>
            </a:rPr>
            <a:t> Budsjettmalen som skal benyttes, bygger på Folkehøgskolerådets kontoplan. Oppsettet/utseende av budsjettmalen skal ikke endres.  Nye arkfaner kan legges til etter behov. </a:t>
          </a:r>
        </a:p>
        <a:p>
          <a:pPr lvl="0" algn="l"/>
          <a:endParaRPr lang="nb-NO" sz="1200" baseline="0">
            <a:effectLst/>
            <a:latin typeface="Roboto" panose="02000000000000000000" pitchFamily="2" charset="0"/>
            <a:ea typeface="Roboto" panose="02000000000000000000" pitchFamily="2" charset="0"/>
            <a:cs typeface="+mn-cs"/>
          </a:endParaRPr>
        </a:p>
        <a:p>
          <a:pPr lvl="0" algn="l"/>
          <a:r>
            <a:rPr lang="nb-NO" sz="1200" b="1" baseline="0">
              <a:effectLst/>
              <a:latin typeface="Roboto" panose="02000000000000000000" pitchFamily="2" charset="0"/>
              <a:ea typeface="Roboto" panose="02000000000000000000" pitchFamily="2" charset="0"/>
              <a:cs typeface="+mn-cs"/>
            </a:rPr>
            <a:t>NB: Dagens prisnivå skal legges til grunn for budsjettallene alle kalenderårene. </a:t>
          </a:r>
          <a:endParaRPr lang="nb-NO" sz="1200" b="1">
            <a:effectLst/>
            <a:latin typeface="Roboto" panose="02000000000000000000" pitchFamily="2" charset="0"/>
            <a:ea typeface="Roboto" panose="02000000000000000000" pitchFamily="2" charset="0"/>
            <a:cs typeface="+mn-cs"/>
          </a:endParaRPr>
        </a:p>
        <a:p>
          <a:pPr lvl="0" algn="l"/>
          <a:endParaRPr lang="nb-NO" sz="1200">
            <a:effectLst/>
            <a:latin typeface="Roboto" panose="02000000000000000000" pitchFamily="2" charset="0"/>
            <a:ea typeface="Roboto" panose="02000000000000000000" pitchFamily="2" charset="0"/>
            <a:cs typeface="+mn-cs"/>
          </a:endParaRPr>
        </a:p>
        <a:p>
          <a:pPr lvl="0" algn="l"/>
          <a:r>
            <a:rPr lang="nb-NO" sz="1200">
              <a:effectLst/>
              <a:latin typeface="Roboto" panose="02000000000000000000" pitchFamily="2" charset="0"/>
              <a:ea typeface="Roboto" panose="02000000000000000000" pitchFamily="2" charset="0"/>
              <a:cs typeface="+mn-cs"/>
            </a:rPr>
            <a:t>Driftsbudsjettet skal vise folkehøyskolens forventede inntekter og kostnader ved ordinær drift. Budsjettet skal basere seg på en forventet elevtallsutvikling for en folkehøyskole</a:t>
          </a:r>
          <a:r>
            <a:rPr lang="nb-NO" sz="1200" baseline="0">
              <a:effectLst/>
              <a:latin typeface="Roboto" panose="02000000000000000000" pitchFamily="2" charset="0"/>
              <a:ea typeface="Roboto" panose="02000000000000000000" pitchFamily="2" charset="0"/>
              <a:cs typeface="+mn-cs"/>
            </a:rPr>
            <a:t> i oppstartsfasen. Budsjettmalen er laget for </a:t>
          </a:r>
          <a:r>
            <a:rPr lang="nb-NO" sz="1200">
              <a:effectLst/>
              <a:latin typeface="Roboto" panose="02000000000000000000" pitchFamily="2" charset="0"/>
              <a:ea typeface="Roboto" panose="02000000000000000000" pitchFamily="2" charset="0"/>
              <a:cs typeface="+mn-cs"/>
            </a:rPr>
            <a:t>oppstartsåret (5 måneders drift)</a:t>
          </a:r>
          <a:r>
            <a:rPr lang="nb-NO" sz="1200" baseline="0">
              <a:effectLst/>
              <a:latin typeface="Roboto" panose="02000000000000000000" pitchFamily="2" charset="0"/>
              <a:ea typeface="Roboto" panose="02000000000000000000" pitchFamily="2" charset="0"/>
              <a:cs typeface="+mn-cs"/>
            </a:rPr>
            <a:t> og de tre påfølgende kalenderårene. Den siste kolonnen i budsjettet gjelder </a:t>
          </a:r>
          <a:r>
            <a:rPr lang="nb-NO" sz="1200">
              <a:effectLst/>
              <a:latin typeface="Roboto" panose="02000000000000000000" pitchFamily="2" charset="0"/>
              <a:ea typeface="Roboto" panose="02000000000000000000" pitchFamily="2" charset="0"/>
              <a:cs typeface="+mn-cs"/>
            </a:rPr>
            <a:t>fullt utbygd skole og </a:t>
          </a:r>
          <a:r>
            <a:rPr lang="nb-NO" sz="1200" baseline="0">
              <a:effectLst/>
              <a:latin typeface="Roboto" panose="02000000000000000000" pitchFamily="2" charset="0"/>
              <a:ea typeface="Roboto" panose="02000000000000000000" pitchFamily="2" charset="0"/>
              <a:cs typeface="+mn-cs"/>
            </a:rPr>
            <a:t>skal v</a:t>
          </a:r>
          <a:r>
            <a:rPr lang="nb-NO" sz="1200">
              <a:effectLst/>
              <a:latin typeface="Roboto" panose="02000000000000000000" pitchFamily="2" charset="0"/>
              <a:ea typeface="Roboto" panose="02000000000000000000" pitchFamily="2" charset="0"/>
              <a:cs typeface="+mn-cs"/>
            </a:rPr>
            <a:t>ise </a:t>
          </a:r>
          <a:r>
            <a:rPr lang="nb-NO" sz="1200" baseline="0">
              <a:effectLst/>
              <a:latin typeface="Roboto" panose="02000000000000000000" pitchFamily="2" charset="0"/>
              <a:ea typeface="Roboto" panose="02000000000000000000" pitchFamily="2" charset="0"/>
              <a:cs typeface="+mn-cs"/>
            </a:rPr>
            <a:t>inntekter og kostnader for det elevtallet skolen har søkt godkjenning for (internatkapasiteten). Eventuelle inntekter/tilskudd og kostnader som gjelder perioden før oppstart, skal ikke være med i budsjettet. </a:t>
          </a:r>
        </a:p>
        <a:p>
          <a:pPr lvl="0" algn="l"/>
          <a:endParaRPr lang="nb-NO" sz="1200">
            <a:effectLst/>
            <a:latin typeface="Roboto" panose="02000000000000000000" pitchFamily="2" charset="0"/>
            <a:ea typeface="Roboto" panose="02000000000000000000" pitchFamily="2" charset="0"/>
            <a:cs typeface="+mn-cs"/>
          </a:endParaRPr>
        </a:p>
        <a:p>
          <a:pPr lvl="0" algn="l"/>
          <a:r>
            <a:rPr lang="nb-NO" sz="1200" b="1">
              <a:effectLst/>
              <a:latin typeface="Roboto" panose="02000000000000000000" pitchFamily="2" charset="0"/>
              <a:ea typeface="Roboto" panose="02000000000000000000" pitchFamily="2" charset="0"/>
              <a:cs typeface="+mn-cs"/>
            </a:rPr>
            <a:t>Forklaring av poster i budsjettet:</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a:effectLst/>
              <a:latin typeface="Roboto" panose="02000000000000000000" pitchFamily="2" charset="0"/>
              <a:ea typeface="Roboto" panose="02000000000000000000" pitchFamily="2" charset="0"/>
              <a:cs typeface="+mn-cs"/>
            </a:rPr>
            <a:t>Det</a:t>
          </a:r>
          <a:r>
            <a:rPr lang="nb-NO" sz="1200" baseline="0">
              <a:effectLst/>
              <a:latin typeface="Roboto" panose="02000000000000000000" pitchFamily="2" charset="0"/>
              <a:ea typeface="Roboto" panose="02000000000000000000" pitchFamily="2" charset="0"/>
              <a:cs typeface="+mn-cs"/>
            </a:rPr>
            <a:t> skal </a:t>
          </a:r>
          <a:r>
            <a:rPr lang="nb-NO" sz="1200">
              <a:effectLst/>
              <a:latin typeface="Roboto" panose="02000000000000000000" pitchFamily="2" charset="0"/>
              <a:ea typeface="Roboto" panose="02000000000000000000" pitchFamily="2" charset="0"/>
              <a:cs typeface="+mn-cs"/>
            </a:rPr>
            <a:t>utarbeides noter til budsjettet. Poster som krever spesifiserte beregninger av beløp, er forhåndsutfylt med notenummer i budsjettmalen. Disse postene skal forklares med tekst, og eventuelle utregninger som er gjort</a:t>
          </a:r>
          <a:r>
            <a:rPr lang="nb-NO" sz="1200" baseline="0">
              <a:effectLst/>
              <a:latin typeface="Roboto" panose="02000000000000000000" pitchFamily="2" charset="0"/>
              <a:ea typeface="Roboto" panose="02000000000000000000" pitchFamily="2" charset="0"/>
              <a:cs typeface="+mn-cs"/>
            </a:rPr>
            <a:t> skal fremgå av note</a:t>
          </a:r>
          <a:r>
            <a:rPr lang="nb-NO" sz="1200">
              <a:effectLst/>
              <a:latin typeface="Roboto" panose="02000000000000000000" pitchFamily="2" charset="0"/>
              <a:ea typeface="Roboto" panose="02000000000000000000" pitchFamily="2" charset="0"/>
              <a:cs typeface="+mn-cs"/>
            </a:rPr>
            <a:t>. </a:t>
          </a:r>
          <a:r>
            <a:rPr lang="nb-NO" sz="1200" baseline="0">
              <a:effectLst/>
              <a:latin typeface="Roboto" panose="02000000000000000000" pitchFamily="2" charset="0"/>
              <a:ea typeface="Roboto" panose="02000000000000000000" pitchFamily="2" charset="0"/>
              <a:cs typeface="+mn-cs"/>
            </a:rPr>
            <a:t>Store beløp og beløp på samleposter skal </a:t>
          </a:r>
          <a:r>
            <a:rPr lang="nb-NO" sz="1200" u="sng" baseline="0">
              <a:effectLst/>
              <a:latin typeface="Roboto" panose="02000000000000000000" pitchFamily="2" charset="0"/>
              <a:ea typeface="Roboto" panose="02000000000000000000" pitchFamily="2" charset="0"/>
              <a:cs typeface="+mn-cs"/>
            </a:rPr>
            <a:t>alltid</a:t>
          </a:r>
          <a:r>
            <a:rPr lang="nb-NO" sz="1200" baseline="0">
              <a:effectLst/>
              <a:latin typeface="Roboto" panose="02000000000000000000" pitchFamily="2" charset="0"/>
              <a:ea typeface="Roboto" panose="02000000000000000000" pitchFamily="2" charset="0"/>
              <a:cs typeface="+mn-cs"/>
            </a:rPr>
            <a:t> forklares i note (for eksempel postene 6560 - 6589). Legg derfor til ytterligere noter/spesifisering etter behov.</a:t>
          </a:r>
        </a:p>
        <a:p>
          <a:pPr lvl="0" algn="l"/>
          <a:endParaRPr lang="nb-NO" sz="1200">
            <a:effectLst/>
            <a:latin typeface="Roboto" panose="02000000000000000000" pitchFamily="2" charset="0"/>
            <a:ea typeface="Roboto" panose="02000000000000000000" pitchFamily="2" charset="0"/>
            <a:cs typeface="+mn-cs"/>
          </a:endParaRPr>
        </a:p>
        <a:p>
          <a:pPr lvl="0" algn="l"/>
          <a:r>
            <a:rPr lang="nb-NO" sz="1200" b="1">
              <a:effectLst/>
              <a:latin typeface="Roboto" panose="02000000000000000000" pitchFamily="2" charset="0"/>
              <a:ea typeface="Roboto" panose="02000000000000000000" pitchFamily="2" charset="0"/>
              <a:cs typeface="+mn-cs"/>
            </a:rPr>
            <a:t>NB! Statstilskuddet skal kun benyttes til</a:t>
          </a:r>
          <a:r>
            <a:rPr lang="nb-NO" sz="1200" b="1" baseline="0">
              <a:effectLst/>
              <a:latin typeface="Roboto" panose="02000000000000000000" pitchFamily="2" charset="0"/>
              <a:ea typeface="Roboto" panose="02000000000000000000" pitchFamily="2" charset="0"/>
              <a:cs typeface="+mn-cs"/>
            </a:rPr>
            <a:t> </a:t>
          </a:r>
          <a:r>
            <a:rPr lang="nb-NO" sz="1200" b="1">
              <a:effectLst/>
              <a:latin typeface="Roboto" panose="02000000000000000000" pitchFamily="2" charset="0"/>
              <a:ea typeface="Roboto" panose="02000000000000000000" pitchFamily="2" charset="0"/>
              <a:cs typeface="+mn-cs"/>
            </a:rPr>
            <a:t>skole- og internatdrift.</a:t>
          </a:r>
        </a:p>
        <a:p>
          <a:pPr lvl="0" algn="l"/>
          <a:r>
            <a:rPr lang="nb-NO" sz="1200">
              <a:effectLst/>
              <a:latin typeface="Roboto" panose="02000000000000000000" pitchFamily="2" charset="0"/>
              <a:ea typeface="Roboto" panose="02000000000000000000" pitchFamily="2" charset="0"/>
              <a:cs typeface="+mn-cs"/>
            </a:rPr>
            <a:t>Dersom skolen skal drive annen virksomhet i tillegg,</a:t>
          </a:r>
          <a:r>
            <a:rPr lang="nb-NO" sz="1200" baseline="0">
              <a:effectLst/>
              <a:latin typeface="Roboto" panose="02000000000000000000" pitchFamily="2" charset="0"/>
              <a:ea typeface="Roboto" panose="02000000000000000000" pitchFamily="2" charset="0"/>
              <a:cs typeface="+mn-cs"/>
            </a:rPr>
            <a:t> </a:t>
          </a:r>
          <a:r>
            <a:rPr lang="nb-NO" sz="1200">
              <a:effectLst/>
              <a:latin typeface="Roboto" panose="02000000000000000000" pitchFamily="2" charset="0"/>
              <a:ea typeface="Roboto" panose="02000000000000000000" pitchFamily="2" charset="0"/>
              <a:cs typeface="+mn-cs"/>
            </a:rPr>
            <a:t>skal inntekter og kostnader</a:t>
          </a:r>
          <a:r>
            <a:rPr lang="nb-NO" sz="1200" baseline="0">
              <a:effectLst/>
              <a:latin typeface="Roboto" panose="02000000000000000000" pitchFamily="2" charset="0"/>
              <a:ea typeface="Roboto" panose="02000000000000000000" pitchFamily="2" charset="0"/>
              <a:cs typeface="+mn-cs"/>
            </a:rPr>
            <a:t> knyttet til dette føres i eget avdelingsregnskap utenom skoleregnskapet. Skolen må kunne dokumentere at driften av annen </a:t>
          </a:r>
          <a:r>
            <a:rPr lang="nb-NO" sz="1200">
              <a:effectLst/>
              <a:latin typeface="Roboto" panose="02000000000000000000" pitchFamily="2" charset="0"/>
              <a:ea typeface="Roboto" panose="02000000000000000000" pitchFamily="2" charset="0"/>
              <a:cs typeface="+mn-cs"/>
            </a:rPr>
            <a:t>virksomhet er selvfinansierende. Videre må skolen vise hvordan alle felleskostnader ( eks. husleie, strøm, lønn og sosiale kostnader mv.) er fordelt mellom skoleregnskapet og den øvrige virksomheten. </a:t>
          </a:r>
          <a:r>
            <a:rPr lang="nb-NO" sz="1200" baseline="0">
              <a:effectLst/>
              <a:latin typeface="Roboto" panose="02000000000000000000" pitchFamily="2" charset="0"/>
              <a:ea typeface="Roboto" panose="02000000000000000000" pitchFamily="2" charset="0"/>
              <a:cs typeface="+mn-cs"/>
            </a:rPr>
            <a:t> </a:t>
          </a:r>
        </a:p>
        <a:p>
          <a:pPr lvl="0" algn="l"/>
          <a:endParaRPr lang="nb-NO" sz="1200" baseline="0">
            <a:effectLst/>
            <a:latin typeface="Roboto" panose="02000000000000000000" pitchFamily="2" charset="0"/>
            <a:ea typeface="Roboto" panose="02000000000000000000" pitchFamily="2" charset="0"/>
            <a:cs typeface="+mn-cs"/>
          </a:endParaRPr>
        </a:p>
        <a:p>
          <a:pPr lvl="0" algn="l"/>
          <a:r>
            <a:rPr lang="nb-NO" sz="1200" baseline="0">
              <a:effectLst/>
              <a:latin typeface="Roboto" panose="02000000000000000000" pitchFamily="2" charset="0"/>
              <a:ea typeface="Roboto" panose="02000000000000000000" pitchFamily="2" charset="0"/>
              <a:cs typeface="+mn-cs"/>
            </a:rPr>
            <a:t>Budsjettet og noter til budsjettet skal lastes opp under punkt 7  i søknadsskjemaet  "søknad om opprettelse av folkehøyskole".  </a:t>
          </a:r>
        </a:p>
        <a:p>
          <a:pPr algn="l"/>
          <a:endParaRPr lang="nb-NO" sz="1200" baseline="0">
            <a:effectLst/>
            <a:latin typeface="Roboto" panose="02000000000000000000" pitchFamily="2" charset="0"/>
            <a:ea typeface="Roboto" panose="02000000000000000000" pitchFamily="2" charset="0"/>
            <a:cs typeface="+mn-cs"/>
          </a:endParaRPr>
        </a:p>
        <a:p>
          <a:pPr algn="l"/>
          <a:endParaRPr lang="nb-NO" sz="1100" baseline="0">
            <a:effectLst/>
            <a:latin typeface="Roboto" panose="02000000000000000000" pitchFamily="2" charset="0"/>
            <a:ea typeface="Roboto" panose="02000000000000000000" pitchFamily="2" charset="0"/>
            <a:cs typeface="+mn-cs"/>
          </a:endParaRPr>
        </a:p>
        <a:p>
          <a:pPr algn="l"/>
          <a:endParaRPr lang="nb-NO" sz="1100" baseline="0">
            <a:effectLst/>
            <a:latin typeface="+mn-lt"/>
            <a:ea typeface="+mn-ea"/>
            <a:cs typeface="+mn-cs"/>
          </a:endParaRPr>
        </a:p>
        <a:p>
          <a:pPr algn="l"/>
          <a:endParaRPr lang="nb-NO" sz="1100">
            <a:effectLst/>
            <a:latin typeface="+mn-lt"/>
            <a:ea typeface="+mn-ea"/>
            <a:cs typeface="+mn-cs"/>
          </a:endParaRPr>
        </a:p>
        <a:p>
          <a:pPr algn="l" rtl="0">
            <a:lnSpc>
              <a:spcPts val="900"/>
            </a:lnSpc>
            <a:defRPr sz="1000"/>
          </a:pPr>
          <a:endParaRPr lang="nb-NO" sz="1000" b="0" i="0" u="none" strike="noStrike" baseline="0">
            <a:solidFill>
              <a:srgbClr val="000000"/>
            </a:solidFill>
            <a:latin typeface="Verdana"/>
            <a:ea typeface="Verdana"/>
            <a:cs typeface="Verdana"/>
          </a:endParaRPr>
        </a:p>
        <a:p>
          <a:pPr algn="l" rtl="0">
            <a:lnSpc>
              <a:spcPts val="900"/>
            </a:lnSpc>
            <a:defRPr sz="1000"/>
          </a:pPr>
          <a:endParaRPr lang="nb-NO" sz="1000" b="0" i="0" u="none" strike="noStrike" baseline="0">
            <a:solidFill>
              <a:srgbClr val="000000"/>
            </a:solidFill>
            <a:latin typeface="Verdana"/>
            <a:ea typeface="Verdana"/>
            <a:cs typeface="Verdana"/>
          </a:endParaRPr>
        </a:p>
        <a:p>
          <a:pPr algn="l" rtl="0">
            <a:lnSpc>
              <a:spcPts val="900"/>
            </a:lnSpc>
            <a:defRPr sz="1000"/>
          </a:pPr>
          <a:r>
            <a:rPr lang="nb-NO" sz="1000" b="0" i="0" u="none" strike="noStrike" baseline="0">
              <a:solidFill>
                <a:srgbClr val="000000"/>
              </a:solidFill>
              <a:latin typeface="Verdana"/>
              <a:ea typeface="Verdana"/>
              <a:cs typeface="Verdana"/>
            </a:rPr>
            <a:t>	</a:t>
          </a:r>
        </a:p>
        <a:p>
          <a:pPr algn="l" rtl="0">
            <a:lnSpc>
              <a:spcPts val="1000"/>
            </a:lnSpc>
            <a:defRPr sz="1000"/>
          </a:pPr>
          <a:endParaRPr lang="nb-NO" sz="1000" b="0" i="0" u="none" strike="noStrike" baseline="0">
            <a:solidFill>
              <a:srgbClr val="000000"/>
            </a:solidFill>
            <a:latin typeface="Verdana"/>
            <a:ea typeface="Verdana"/>
            <a:cs typeface="Verdana"/>
          </a:endParaRPr>
        </a:p>
        <a:p>
          <a:pPr algn="l" rtl="0">
            <a:lnSpc>
              <a:spcPts val="1000"/>
            </a:lnSpc>
            <a:defRPr sz="1000"/>
          </a:pPr>
          <a:endParaRPr lang="nb-NO" sz="1000" b="0" i="0" u="none" strike="noStrike" baseline="0">
            <a:solidFill>
              <a:srgbClr val="000000"/>
            </a:solidFill>
            <a:latin typeface="Verdana"/>
            <a:ea typeface="Verdana"/>
            <a:cs typeface="Verdana"/>
          </a:endParaRPr>
        </a:p>
        <a:p>
          <a:pPr algn="l" rtl="0">
            <a:lnSpc>
              <a:spcPts val="900"/>
            </a:lnSpc>
            <a:defRPr sz="1000"/>
          </a:pPr>
          <a:endParaRPr lang="nb-NO" sz="1000" b="0" i="0" u="none" strike="noStrike" baseline="0">
            <a:solidFill>
              <a:srgbClr val="000000"/>
            </a:solidFill>
            <a:latin typeface="Arial"/>
            <a:cs typeface="Arial"/>
          </a:endParaRPr>
        </a:p>
        <a:p>
          <a:pPr algn="l" rtl="0">
            <a:lnSpc>
              <a:spcPts val="1000"/>
            </a:lnSpc>
            <a:defRPr sz="1000"/>
          </a:pPr>
          <a:endParaRPr lang="nb-NO"/>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285748</xdr:colOff>
      <xdr:row>33</xdr:row>
      <xdr:rowOff>9526</xdr:rowOff>
    </xdr:from>
    <xdr:ext cx="8191502" cy="657224"/>
    <xdr:sp macro="" textlink="">
      <xdr:nvSpPr>
        <xdr:cNvPr id="2" name="TekstSylinder 1">
          <a:extLst>
            <a:ext uri="{FF2B5EF4-FFF2-40B4-BE49-F238E27FC236}">
              <a16:creationId xmlns:a16="http://schemas.microsoft.com/office/drawing/2014/main" id="{88FD810C-EA87-4D10-B654-438D3391DA9D}"/>
            </a:ext>
            <a:ext uri="{C183D7F6-B498-43B3-948B-1728B52AA6E4}">
              <adec:decorative xmlns:adec="http://schemas.microsoft.com/office/drawing/2017/decorative" val="1"/>
            </a:ext>
          </a:extLst>
        </xdr:cNvPr>
        <xdr:cNvSpPr txBox="1"/>
      </xdr:nvSpPr>
      <xdr:spPr>
        <a:xfrm>
          <a:off x="285748" y="7458076"/>
          <a:ext cx="8191502" cy="657224"/>
        </a:xfrm>
        <a:prstGeom prst="rect">
          <a:avLst/>
        </a:prstGeom>
        <a:solidFill>
          <a:srgbClr val="F2E8DA"/>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nb-NO" sz="1100">
            <a:latin typeface="Roboto" panose="02000000000000000000" pitchFamily="2" charset="0"/>
            <a:ea typeface="Roboto" panose="02000000000000000000" pitchFamily="2" charset="0"/>
          </a:endParaRPr>
        </a:p>
        <a:p>
          <a:endParaRPr lang="nb-NO" sz="1100">
            <a:latin typeface="Roboto" panose="02000000000000000000" pitchFamily="2" charset="0"/>
            <a:ea typeface="Roboto" panose="02000000000000000000" pitchFamily="2" charset="0"/>
          </a:endParaRPr>
        </a:p>
      </xdr:txBody>
    </xdr:sp>
    <xdr:clientData/>
  </xdr:oneCellAnchor>
  <xdr:oneCellAnchor>
    <xdr:from>
      <xdr:col>0</xdr:col>
      <xdr:colOff>257176</xdr:colOff>
      <xdr:row>18</xdr:row>
      <xdr:rowOff>73026</xdr:rowOff>
    </xdr:from>
    <xdr:ext cx="8248649" cy="889000"/>
    <xdr:sp macro="" textlink="">
      <xdr:nvSpPr>
        <xdr:cNvPr id="3" name="TekstSylinder 2">
          <a:extLst>
            <a:ext uri="{FF2B5EF4-FFF2-40B4-BE49-F238E27FC236}">
              <a16:creationId xmlns:a16="http://schemas.microsoft.com/office/drawing/2014/main" id="{C77BF6FE-47B3-4421-9DAB-5B64C918548D}"/>
            </a:ext>
          </a:extLst>
        </xdr:cNvPr>
        <xdr:cNvSpPr txBox="1"/>
      </xdr:nvSpPr>
      <xdr:spPr>
        <a:xfrm>
          <a:off x="257176" y="3844926"/>
          <a:ext cx="8248649" cy="889000"/>
        </a:xfrm>
        <a:prstGeom prst="rect">
          <a:avLst/>
        </a:prstGeom>
        <a:solidFill>
          <a:srgbClr val="FFFF99"/>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lang="nb-NO" sz="500" b="1" u="sng">
            <a:solidFill>
              <a:schemeClr val="tx1"/>
            </a:solidFill>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300" b="1" u="sng">
              <a:solidFill>
                <a:schemeClr val="tx1"/>
              </a:solidFill>
              <a:latin typeface="Roboto" panose="02000000000000000000" pitchFamily="2" charset="0"/>
              <a:ea typeface="Roboto" panose="02000000000000000000" pitchFamily="2" charset="0"/>
              <a:cs typeface="+mn-cs"/>
            </a:rPr>
            <a:t>Spesifikasjon av noter: </a:t>
          </a:r>
        </a:p>
        <a:p>
          <a:pPr marL="0" marR="0" lvl="0" indent="0" defTabSz="914400" eaLnBrk="1" fontAlgn="auto" latinLnBrk="0" hangingPunct="1">
            <a:lnSpc>
              <a:spcPct val="100000"/>
            </a:lnSpc>
            <a:spcBef>
              <a:spcPts val="0"/>
            </a:spcBef>
            <a:spcAft>
              <a:spcPts val="0"/>
            </a:spcAft>
            <a:buClrTx/>
            <a:buSzTx/>
            <a:buFontTx/>
            <a:buNone/>
            <a:tabLst/>
            <a:defRPr/>
          </a:pPr>
          <a:r>
            <a:rPr lang="nb-NO" sz="1200" b="0">
              <a:latin typeface="Roboto" panose="02000000000000000000" pitchFamily="2" charset="0"/>
              <a:ea typeface="Roboto" panose="02000000000000000000" pitchFamily="2" charset="0"/>
            </a:rPr>
            <a:t>Forklar og</a:t>
          </a:r>
          <a:r>
            <a:rPr lang="nb-NO" sz="1200" b="0" baseline="0">
              <a:latin typeface="Roboto" panose="02000000000000000000" pitchFamily="2" charset="0"/>
              <a:ea typeface="Roboto" panose="02000000000000000000" pitchFamily="2" charset="0"/>
            </a:rPr>
            <a:t> vis </a:t>
          </a:r>
          <a:r>
            <a:rPr lang="nb-NO" sz="1200" b="0">
              <a:latin typeface="Roboto" panose="02000000000000000000" pitchFamily="2" charset="0"/>
              <a:ea typeface="Roboto" panose="02000000000000000000" pitchFamily="2" charset="0"/>
            </a:rPr>
            <a:t>utregning av forhåndsutfylte noter (se opplisting nedenfor) og nye noter (f.eks. </a:t>
          </a:r>
          <a:r>
            <a:rPr lang="nb-NO" sz="1200" b="0" baseline="0">
              <a:latin typeface="Roboto" panose="02000000000000000000" pitchFamily="2" charset="0"/>
              <a:ea typeface="Roboto" panose="02000000000000000000" pitchFamily="2" charset="0"/>
            </a:rPr>
            <a:t>store beløp som bør forklares</a:t>
          </a:r>
          <a:r>
            <a:rPr lang="nb-NO" sz="1200" b="0">
              <a:latin typeface="Roboto" panose="02000000000000000000" pitchFamily="2" charset="0"/>
              <a:ea typeface="Roboto" panose="02000000000000000000" pitchFamily="2" charset="0"/>
            </a:rPr>
            <a:t>).</a:t>
          </a:r>
          <a:r>
            <a:rPr lang="nb-NO" sz="1200" b="0" baseline="0">
              <a:latin typeface="Roboto" panose="02000000000000000000" pitchFamily="2" charset="0"/>
              <a:ea typeface="Roboto" panose="02000000000000000000" pitchFamily="2" charset="0"/>
            </a:rPr>
            <a:t> Legg til rader eller opprett ny arkfane ut fra eget behov.</a:t>
          </a:r>
          <a:r>
            <a:rPr lang="nb-NO" sz="1200" b="0" baseline="0">
              <a:solidFill>
                <a:schemeClr val="tx1"/>
              </a:solidFill>
              <a:effectLst/>
              <a:latin typeface="Roboto" panose="02000000000000000000" pitchFamily="2" charset="0"/>
              <a:ea typeface="Roboto" panose="02000000000000000000" pitchFamily="2" charset="0"/>
              <a:cs typeface="+mn-cs"/>
            </a:rPr>
            <a:t> </a:t>
          </a:r>
        </a:p>
        <a:p>
          <a:endParaRPr lang="nb-NO" sz="1100" b="1"/>
        </a:p>
      </xdr:txBody>
    </xdr:sp>
    <xdr:clientData/>
  </xdr:oneCellAnchor>
  <xdr:oneCellAnchor>
    <xdr:from>
      <xdr:col>0</xdr:col>
      <xdr:colOff>273050</xdr:colOff>
      <xdr:row>1</xdr:row>
      <xdr:rowOff>168277</xdr:rowOff>
    </xdr:from>
    <xdr:ext cx="8251825" cy="1736723"/>
    <xdr:sp macro="" textlink="">
      <xdr:nvSpPr>
        <xdr:cNvPr id="4" name="TekstSylinder 3">
          <a:extLst>
            <a:ext uri="{FF2B5EF4-FFF2-40B4-BE49-F238E27FC236}">
              <a16:creationId xmlns:a16="http://schemas.microsoft.com/office/drawing/2014/main" id="{3D40E0D4-09B0-4219-8AFC-D498C1B74DCC}"/>
            </a:ext>
          </a:extLst>
        </xdr:cNvPr>
        <xdr:cNvSpPr txBox="1"/>
      </xdr:nvSpPr>
      <xdr:spPr>
        <a:xfrm>
          <a:off x="273050" y="577852"/>
          <a:ext cx="8251825" cy="1736723"/>
        </a:xfrm>
        <a:prstGeom prst="rect">
          <a:avLst/>
        </a:prstGeom>
        <a:solidFill>
          <a:srgbClr val="FFFF00"/>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nb-NO" sz="500" b="1" u="sng">
            <a:solidFill>
              <a:sysClr val="windowText" lastClr="000000"/>
            </a:solidFill>
            <a:latin typeface="Roboto" panose="02000000000000000000" pitchFamily="2" charset="0"/>
            <a:ea typeface="Roboto" panose="02000000000000000000" pitchFamily="2" charset="0"/>
          </a:endParaRPr>
        </a:p>
        <a:p>
          <a:r>
            <a:rPr lang="nb-NO" sz="1200">
              <a:solidFill>
                <a:sysClr val="windowText" lastClr="000000"/>
              </a:solidFill>
              <a:latin typeface="Roboto" panose="02000000000000000000" pitchFamily="2" charset="0"/>
              <a:ea typeface="Roboto" panose="02000000000000000000" pitchFamily="2" charset="0"/>
            </a:rPr>
            <a:t>I budsjettet for skole- og internatdrift er det flere poster som skal spesifiseres i noter. Dere skal også oppgi </a:t>
          </a:r>
          <a:r>
            <a:rPr lang="nb-NO" sz="1200" baseline="0">
              <a:solidFill>
                <a:sysClr val="windowText" lastClr="000000"/>
              </a:solidFill>
              <a:effectLst/>
              <a:latin typeface="Roboto" panose="02000000000000000000" pitchFamily="2" charset="0"/>
              <a:ea typeface="Roboto" panose="02000000000000000000" pitchFamily="2" charset="0"/>
              <a:cs typeface="+mn-cs"/>
            </a:rPr>
            <a:t>antall elever og eventuelle satser som ligger til grunn for beregningen av de ulike postene. </a:t>
          </a:r>
        </a:p>
        <a:p>
          <a:endParaRPr lang="nb-NO" sz="1200">
            <a:solidFill>
              <a:sysClr val="windowText" lastClr="000000"/>
            </a:solidFill>
            <a:latin typeface="Roboto" panose="02000000000000000000" pitchFamily="2" charset="0"/>
            <a:ea typeface="Roboto" panose="02000000000000000000" pitchFamily="2" charset="0"/>
          </a:endParaRPr>
        </a:p>
        <a:p>
          <a:r>
            <a:rPr lang="nb-NO" sz="1200">
              <a:solidFill>
                <a:sysClr val="windowText" lastClr="000000"/>
              </a:solidFill>
              <a:latin typeface="Roboto" panose="02000000000000000000" pitchFamily="2" charset="0"/>
              <a:ea typeface="Roboto" panose="02000000000000000000" pitchFamily="2" charset="0"/>
            </a:rPr>
            <a:t>Oppstillingen i tabellen </a:t>
          </a:r>
          <a:r>
            <a:rPr lang="nb-NO" sz="1200" baseline="0">
              <a:solidFill>
                <a:sysClr val="windowText" lastClr="000000"/>
              </a:solidFill>
              <a:latin typeface="Roboto" panose="02000000000000000000" pitchFamily="2" charset="0"/>
              <a:ea typeface="Roboto" panose="02000000000000000000" pitchFamily="2" charset="0"/>
            </a:rPr>
            <a:t>n</a:t>
          </a:r>
          <a:r>
            <a:rPr lang="nb-NO" sz="1200">
              <a:solidFill>
                <a:sysClr val="windowText" lastClr="000000"/>
              </a:solidFill>
              <a:latin typeface="Roboto" panose="02000000000000000000" pitchFamily="2" charset="0"/>
              <a:ea typeface="Roboto" panose="02000000000000000000" pitchFamily="2" charset="0"/>
            </a:rPr>
            <a:t>edenfor viser hvordan dette kan</a:t>
          </a:r>
          <a:r>
            <a:rPr lang="nb-NO" sz="1200" baseline="0">
              <a:solidFill>
                <a:sysClr val="windowText" lastClr="000000"/>
              </a:solidFill>
              <a:latin typeface="Roboto" panose="02000000000000000000" pitchFamily="2" charset="0"/>
              <a:ea typeface="Roboto" panose="02000000000000000000" pitchFamily="2" charset="0"/>
            </a:rPr>
            <a:t> se ut for innmeldingspenger, for en skole som søker om godkjenning for 100 elever med oppstart august - 2025. I eksemplet er innmeldingspengene satt til kr 2 200 per elev.</a:t>
          </a:r>
        </a:p>
        <a:p>
          <a:endParaRPr lang="nb-NO" sz="1200" baseline="0">
            <a:solidFill>
              <a:sysClr val="windowText" lastClr="000000"/>
            </a:solidFill>
            <a:latin typeface="Roboto" panose="02000000000000000000" pitchFamily="2" charset="0"/>
            <a:ea typeface="Roboto" panose="02000000000000000000" pitchFamily="2" charset="0"/>
          </a:endParaRPr>
        </a:p>
        <a:p>
          <a:r>
            <a:rPr lang="nb-NO" sz="1200" b="1" baseline="0">
              <a:solidFill>
                <a:sysClr val="windowText" lastClr="000000"/>
              </a:solidFill>
              <a:latin typeface="Roboto" panose="02000000000000000000" pitchFamily="2" charset="0"/>
              <a:ea typeface="Roboto" panose="02000000000000000000" pitchFamily="2" charset="0"/>
            </a:rPr>
            <a:t>Legg inn egne tall som er tilpasset folkehøyskolens søknad i tabellen under note 1. </a:t>
          </a:r>
          <a:endParaRPr lang="nb-NO" sz="1200" b="1" baseline="0">
            <a:solidFill>
              <a:sysClr val="windowText" lastClr="000000"/>
            </a:solidFill>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9525</xdr:colOff>
      <xdr:row>0</xdr:row>
      <xdr:rowOff>187325</xdr:rowOff>
    </xdr:from>
    <xdr:to>
      <xdr:col>6</xdr:col>
      <xdr:colOff>987425</xdr:colOff>
      <xdr:row>20</xdr:row>
      <xdr:rowOff>57151</xdr:rowOff>
    </xdr:to>
    <xdr:sp macro="" textlink="">
      <xdr:nvSpPr>
        <xdr:cNvPr id="2" name="TekstSylinder 1">
          <a:hlinkClick xmlns:r="http://schemas.openxmlformats.org/officeDocument/2006/relationships" r:id="rId1"/>
          <a:extLst>
            <a:ext uri="{FF2B5EF4-FFF2-40B4-BE49-F238E27FC236}">
              <a16:creationId xmlns:a16="http://schemas.microsoft.com/office/drawing/2014/main" id="{CC9B24C7-AC59-454A-A5FF-7C6472AFD3E2}"/>
            </a:ext>
          </a:extLst>
        </xdr:cNvPr>
        <xdr:cNvSpPr txBox="1"/>
      </xdr:nvSpPr>
      <xdr:spPr>
        <a:xfrm>
          <a:off x="238125" y="187325"/>
          <a:ext cx="6769100" cy="3489326"/>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600" b="1">
              <a:solidFill>
                <a:schemeClr val="tx1"/>
              </a:solidFill>
              <a:latin typeface="Roboto" panose="02000000000000000000" pitchFamily="2" charset="0"/>
              <a:ea typeface="Roboto" panose="02000000000000000000" pitchFamily="2" charset="0"/>
            </a:rPr>
            <a:t>Informasjon om utbetaling av statstilskudd</a:t>
          </a:r>
          <a:r>
            <a:rPr lang="nb-NO" sz="1600" b="1" baseline="0">
              <a:solidFill>
                <a:schemeClr val="tx1"/>
              </a:solidFill>
              <a:latin typeface="Roboto" panose="02000000000000000000" pitchFamily="2" charset="0"/>
              <a:ea typeface="Roboto" panose="02000000000000000000" pitchFamily="2" charset="0"/>
            </a:rPr>
            <a:t>:</a:t>
          </a:r>
        </a:p>
        <a:p>
          <a:endParaRPr lang="nb-NO" sz="1100" b="0" baseline="0">
            <a:solidFill>
              <a:schemeClr val="tx1"/>
            </a:solidFill>
            <a:latin typeface="Roboto" panose="02000000000000000000" pitchFamily="2" charset="0"/>
            <a:ea typeface="Roboto" panose="02000000000000000000" pitchFamily="2" charset="0"/>
          </a:endParaRPr>
        </a:p>
        <a:p>
          <a:r>
            <a:rPr lang="nb-NO" sz="1100" b="0" baseline="0">
              <a:solidFill>
                <a:schemeClr val="tx1"/>
              </a:solidFill>
              <a:latin typeface="Roboto" panose="02000000000000000000" pitchFamily="2" charset="0"/>
              <a:ea typeface="Roboto" panose="02000000000000000000" pitchFamily="2" charset="0"/>
            </a:rPr>
            <a:t>I oppstartsåret kan statstilskuddet (basistilskudd, elevtilskudd og husleietilskudd) gis for 5 måneder (aug-des). Deretter gis statstilskuddet for 12 måneder per kalenderår.</a:t>
          </a:r>
        </a:p>
        <a:p>
          <a:endParaRPr lang="nb-NO" sz="1100" b="0" baseline="0">
            <a:solidFill>
              <a:schemeClr val="tx1"/>
            </a:solidFill>
            <a:latin typeface="Roboto" panose="02000000000000000000" pitchFamily="2" charset="0"/>
            <a:ea typeface="Roboto" panose="02000000000000000000" pitchFamily="2" charset="0"/>
          </a:endParaRPr>
        </a:p>
        <a:p>
          <a:r>
            <a:rPr lang="nb-NO" sz="1100" b="0" baseline="0">
              <a:solidFill>
                <a:schemeClr val="tx1"/>
              </a:solidFill>
              <a:latin typeface="Roboto" panose="02000000000000000000" pitchFamily="2" charset="0"/>
              <a:ea typeface="Roboto" panose="02000000000000000000" pitchFamily="2" charset="0"/>
            </a:rPr>
            <a:t>Folkehøyskoler som blir godkjent etter 1. juli 2023 får elevtilskuddet beregnet etter ny beregningsmodell i oppstartsårene. Etter ny modell vil tilskuddet avkortes mot elevtall sett opp mot godkjent internatkapasitet som skolen har i oppstartsårene, med unntak av første hele skoleår. </a:t>
          </a:r>
        </a:p>
        <a:p>
          <a:endParaRPr lang="nb-NO" sz="1100" b="0" baseline="0">
            <a:solidFill>
              <a:schemeClr val="tx1"/>
            </a:solidFill>
            <a:latin typeface="Roboto" panose="02000000000000000000" pitchFamily="2" charset="0"/>
            <a:ea typeface="Roboto" panose="02000000000000000000" pitchFamily="2" charset="0"/>
          </a:endParaRPr>
        </a:p>
        <a:p>
          <a:r>
            <a:rPr lang="nb-NO" sz="1100" b="0" baseline="0">
              <a:solidFill>
                <a:schemeClr val="tx1"/>
              </a:solidFill>
              <a:latin typeface="Roboto" panose="02000000000000000000" pitchFamily="2" charset="0"/>
              <a:ea typeface="Roboto" panose="02000000000000000000" pitchFamily="2" charset="0"/>
            </a:rPr>
            <a:t>Ytterligere informasjon om folkehøyskoler, herunder beregning av tilskudd til nye folkehøyskoler finner du under "ordinært driftstilskudd til folkehøgskoler i Norge" på Udir.no her. </a:t>
          </a:r>
        </a:p>
        <a:p>
          <a:endParaRPr lang="nb-NO" sz="1100" b="0" baseline="0">
            <a:solidFill>
              <a:schemeClr val="tx1"/>
            </a:solidFill>
            <a:latin typeface="Roboto" panose="02000000000000000000" pitchFamily="2" charset="0"/>
            <a:ea typeface="Roboto" panose="02000000000000000000" pitchFamily="2" charset="0"/>
          </a:endParaRPr>
        </a:p>
        <a:p>
          <a:r>
            <a:rPr lang="nb-NO" sz="1400" b="1" u="none" baseline="0">
              <a:solidFill>
                <a:schemeClr val="tx1"/>
              </a:solidFill>
              <a:latin typeface="Roboto" panose="02000000000000000000" pitchFamily="2" charset="0"/>
              <a:ea typeface="Roboto" panose="02000000000000000000" pitchFamily="2" charset="0"/>
            </a:rPr>
            <a:t>Mal for beregning av elevtilskudd i oppstartsårene: </a:t>
          </a:r>
        </a:p>
        <a:p>
          <a:r>
            <a:rPr lang="nb-NO" sz="1100" baseline="0">
              <a:solidFill>
                <a:schemeClr val="tx1"/>
              </a:solidFill>
              <a:latin typeface="Roboto" panose="02000000000000000000" pitchFamily="2" charset="0"/>
              <a:ea typeface="Roboto" panose="02000000000000000000" pitchFamily="2" charset="0"/>
            </a:rPr>
            <a:t>Nedenfor har vi laget et regneeksempel som viser beregning av elevtilskuddet til en folkehøyskole i oppstartsårene. Regneeksemplet er basert på tilskuddssats for 2023. Videre forutsetter vi at dekningsgraden (elevtall sett opp mot internatkapasiteten) er lik eller større enn 50 pst. av godkjent internatkapasitet. </a:t>
          </a:r>
        </a:p>
        <a:p>
          <a:endParaRPr lang="nb-NO" sz="1100" baseline="0">
            <a:solidFill>
              <a:schemeClr val="tx1"/>
            </a:solidFill>
            <a:latin typeface="Roboto" panose="02000000000000000000" pitchFamily="2" charset="0"/>
            <a:ea typeface="Roboto" panose="02000000000000000000" pitchFamily="2" charset="0"/>
          </a:endParaRPr>
        </a:p>
        <a:p>
          <a:r>
            <a:rPr lang="nb-NO" sz="1100" baseline="0">
              <a:solidFill>
                <a:schemeClr val="tx1"/>
              </a:solidFill>
              <a:latin typeface="Roboto" panose="02000000000000000000" pitchFamily="2" charset="0"/>
              <a:ea typeface="Roboto" panose="02000000000000000000" pitchFamily="2" charset="0"/>
            </a:rPr>
            <a:t>I malen nedenfor kan skolen beregne eget elevtilskudd ved å gjøre nødvendige justeringer tilpasset skolens søknad. Vi gjør oppmerksom på at malen forutsetter at elevtallet ved skolen er minst lik 50 pst. av godkjent internatkapasitet, og at den ikke beregner en evt. avkortning i elevtilskuddet på grunn av lavt elevtall.    	</a:t>
          </a:r>
          <a:endParaRPr lang="nb-NO" sz="1200" baseline="0">
            <a:solidFill>
              <a:schemeClr val="tx1"/>
            </a:solidFill>
            <a:latin typeface="Roboto" panose="02000000000000000000" pitchFamily="2" charset="0"/>
            <a:ea typeface="Roboto" panose="02000000000000000000" pitchFamily="2" charset="0"/>
          </a:endParaRPr>
        </a:p>
        <a:p>
          <a:endParaRPr lang="nb-NO" sz="1200" baseline="0">
            <a:solidFill>
              <a:schemeClr val="tx1"/>
            </a:solidFill>
            <a:latin typeface="Roboto" panose="02000000000000000000" pitchFamily="2" charset="0"/>
            <a:ea typeface="Roboto" panose="02000000000000000000" pitchFamily="2" charset="0"/>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skatteetaten.no/bedrift-og-organisasjon/arbeidsgiver/arbeidsgiveravgift/avgiftsgrunnlaget-for-beregning-av-arbeidsgiveravgif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A2686-D89F-4904-8BE7-1D54A4F7E290}">
  <sheetPr>
    <tabColor rgb="FFFFFF99"/>
  </sheetPr>
  <dimension ref="B1:T31"/>
  <sheetViews>
    <sheetView showGridLines="0" tabSelected="1" zoomScaleNormal="100" workbookViewId="0"/>
  </sheetViews>
  <sheetFormatPr baseColWidth="10" defaultColWidth="11.42578125" defaultRowHeight="15" x14ac:dyDescent="0.25"/>
  <cols>
    <col min="1" max="1" width="2.7109375" style="3" customWidth="1"/>
    <col min="2" max="2" width="15.85546875" style="3" customWidth="1"/>
    <col min="3" max="3" width="13.28515625" style="3" customWidth="1"/>
    <col min="4" max="4" width="12.140625" style="3" customWidth="1"/>
    <col min="5" max="5" width="13.140625" style="3" customWidth="1"/>
    <col min="6" max="6" width="14" style="3" customWidth="1"/>
    <col min="7" max="7" width="14.5703125" style="3" customWidth="1"/>
    <col min="8" max="8" width="12" style="3" customWidth="1"/>
    <col min="9" max="16384" width="11.42578125" style="3"/>
  </cols>
  <sheetData>
    <row r="1" spans="2:9" ht="21" thickBot="1" x14ac:dyDescent="0.3">
      <c r="B1" s="156" t="s">
        <v>301</v>
      </c>
      <c r="C1" s="156"/>
      <c r="D1" s="156"/>
      <c r="E1" s="156"/>
      <c r="F1" s="156"/>
      <c r="G1" s="156"/>
      <c r="H1" s="156"/>
    </row>
    <row r="2" spans="2:9" s="73" customFormat="1" ht="31.5" customHeight="1" thickBot="1" x14ac:dyDescent="0.3">
      <c r="B2" s="160" t="s">
        <v>298</v>
      </c>
      <c r="C2" s="161"/>
      <c r="D2" s="162"/>
      <c r="E2" s="162"/>
      <c r="F2" s="162"/>
      <c r="G2" s="162"/>
      <c r="H2" s="163"/>
    </row>
    <row r="3" spans="2:9" s="73" customFormat="1" ht="14.1" customHeight="1" x14ac:dyDescent="0.25">
      <c r="B3" s="75"/>
      <c r="C3" s="75"/>
      <c r="D3" s="76"/>
      <c r="E3" s="76"/>
      <c r="F3" s="76"/>
      <c r="G3" s="76"/>
      <c r="H3" s="76"/>
    </row>
    <row r="4" spans="2:9" ht="18" customHeight="1" x14ac:dyDescent="0.3">
      <c r="B4" s="36" t="s">
        <v>263</v>
      </c>
    </row>
    <row r="5" spans="2:9" ht="20.25" customHeight="1" x14ac:dyDescent="0.25">
      <c r="C5" s="37"/>
    </row>
    <row r="6" spans="2:9" ht="20.25" customHeight="1" x14ac:dyDescent="0.25"/>
    <row r="7" spans="2:9" ht="20.25" customHeight="1" x14ac:dyDescent="0.25"/>
    <row r="8" spans="2:9" ht="20.25" customHeight="1" x14ac:dyDescent="0.25"/>
    <row r="9" spans="2:9" ht="20.25" customHeight="1" x14ac:dyDescent="0.25"/>
    <row r="10" spans="2:9" ht="20.25" customHeight="1" x14ac:dyDescent="0.25">
      <c r="B10" s="38"/>
      <c r="C10" s="37"/>
      <c r="I10" s="39"/>
    </row>
    <row r="11" spans="2:9" ht="20.25" customHeight="1" x14ac:dyDescent="0.25"/>
    <row r="12" spans="2:9" ht="20.25" customHeight="1" x14ac:dyDescent="0.25"/>
    <row r="13" spans="2:9" ht="20.25" customHeight="1" x14ac:dyDescent="0.25"/>
    <row r="14" spans="2:9" ht="20.25" customHeight="1" x14ac:dyDescent="0.25"/>
    <row r="15" spans="2:9" ht="20.25" customHeight="1" x14ac:dyDescent="0.25"/>
    <row r="16" spans="2:9" ht="20.25" customHeight="1" x14ac:dyDescent="0.25"/>
    <row r="17" spans="2:20" ht="20.25" customHeight="1" x14ac:dyDescent="0.25"/>
    <row r="18" spans="2:20" ht="20.25" customHeight="1" x14ac:dyDescent="0.25"/>
    <row r="19" spans="2:20" ht="20.25" customHeight="1" x14ac:dyDescent="0.25"/>
    <row r="20" spans="2:20" ht="20.25" customHeight="1" x14ac:dyDescent="0.25"/>
    <row r="21" spans="2:20" ht="20.25" customHeight="1" x14ac:dyDescent="0.25"/>
    <row r="22" spans="2:20" ht="20.25" customHeight="1" x14ac:dyDescent="0.25"/>
    <row r="23" spans="2:20" ht="20.25" customHeight="1" x14ac:dyDescent="0.25"/>
    <row r="24" spans="2:20" ht="20.25" customHeight="1" x14ac:dyDescent="0.25">
      <c r="I24" s="157"/>
      <c r="J24" s="157"/>
      <c r="K24" s="157"/>
      <c r="L24" s="157"/>
      <c r="M24" s="157"/>
      <c r="N24" s="157"/>
      <c r="O24" s="157"/>
      <c r="P24" s="158"/>
      <c r="Q24" s="158"/>
      <c r="R24" s="158"/>
      <c r="S24" s="158"/>
      <c r="T24" s="158"/>
    </row>
    <row r="25" spans="2:20" s="94" customFormat="1" ht="20.25" customHeight="1" x14ac:dyDescent="0.25">
      <c r="I25" s="93"/>
      <c r="J25" s="93"/>
      <c r="K25" s="93"/>
      <c r="L25" s="93"/>
      <c r="M25" s="93"/>
      <c r="N25" s="93"/>
      <c r="O25" s="93"/>
    </row>
    <row r="26" spans="2:20" ht="22.5" customHeight="1" x14ac:dyDescent="0.25"/>
    <row r="27" spans="2:20" s="94" customFormat="1" ht="22.5" customHeight="1" x14ac:dyDescent="0.25"/>
    <row r="28" spans="2:20" s="94" customFormat="1" ht="22.5" customHeight="1" x14ac:dyDescent="0.25"/>
    <row r="29" spans="2:20" s="40" customFormat="1" x14ac:dyDescent="0.25">
      <c r="B29" s="159" t="s">
        <v>264</v>
      </c>
      <c r="C29" s="159"/>
      <c r="D29" s="159"/>
      <c r="E29" s="159"/>
      <c r="F29" s="159"/>
      <c r="G29" s="159"/>
      <c r="H29" s="159"/>
    </row>
    <row r="30" spans="2:20" s="40" customFormat="1" x14ac:dyDescent="0.25">
      <c r="B30" s="79" t="s">
        <v>265</v>
      </c>
      <c r="C30" s="79"/>
      <c r="D30" s="79"/>
      <c r="E30" s="79"/>
      <c r="F30" s="79"/>
      <c r="G30" s="79"/>
      <c r="H30" s="79"/>
    </row>
    <row r="31" spans="2:20" s="80" customFormat="1" x14ac:dyDescent="0.25">
      <c r="B31" s="89" t="s">
        <v>300</v>
      </c>
    </row>
  </sheetData>
  <sheetProtection sheet="1" objects="1" scenarios="1"/>
  <mergeCells count="5">
    <mergeCell ref="B1:H1"/>
    <mergeCell ref="I24:T24"/>
    <mergeCell ref="B29:H29"/>
    <mergeCell ref="B2:C2"/>
    <mergeCell ref="D2:H2"/>
  </mergeCells>
  <dataValidations xWindow="573" yWindow="442" count="1">
    <dataValidation allowBlank="1" showInputMessage="1" showErrorMessage="1" promptTitle="Skolenavn" prompt="Oppgi navnet på skolen det søkes om godkjenning for her" sqref="D1 C1 E1:H1 B1" xr:uid="{EC57CB4D-A135-4CF8-9A04-D381E7D3FDCF}"/>
  </dataValidations>
  <hyperlinks>
    <hyperlink ref="B29:H29" location="'Budsjettmal skole'!A1" display="Gå til budsjettmalen her" xr:uid="{3EFA1280-FB3C-4C79-8FED-376EE9FB9717}"/>
    <hyperlink ref="B31" location="'Eksempel - elevtilskudd'!A1" display="Gå til eksempel for beregning av elevtilskudd her" xr:uid="{05BF0EF6-2786-45A9-9E8F-397FB2325F18}"/>
    <hyperlink ref="B30" location="'Spesifikasjon av noter'!A1" display="Gå til spesifikasjon av noter her" xr:uid="{D8EC7AE5-4244-4BD6-9DB7-8CA8888467B2}"/>
  </hyperlinks>
  <pageMargins left="0.7" right="0.7" top="0.75" bottom="0.75" header="0.3" footer="0.3"/>
  <pageSetup paperSize="9" scale="89" orientation="portrait" r:id="rId1"/>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EA005-132A-4476-9E89-7B2932656134}">
  <sheetPr>
    <tabColor rgb="FF7DBF9D"/>
    <pageSetUpPr fitToPage="1"/>
  </sheetPr>
  <dimension ref="B1:I259"/>
  <sheetViews>
    <sheetView showGridLines="0" zoomScaleNormal="100" workbookViewId="0"/>
  </sheetViews>
  <sheetFormatPr baseColWidth="10" defaultColWidth="11.42578125" defaultRowHeight="15" x14ac:dyDescent="0.25"/>
  <cols>
    <col min="1" max="1" width="5" style="1" customWidth="1"/>
    <col min="2" max="2" width="11.28515625" style="7" bestFit="1" customWidth="1"/>
    <col min="3" max="3" width="66.5703125" style="5" customWidth="1"/>
    <col min="4" max="4" width="9.140625" style="6" bestFit="1" customWidth="1"/>
    <col min="5" max="7" width="13.7109375" style="1" customWidth="1"/>
    <col min="8" max="8" width="15.42578125" style="1" customWidth="1"/>
    <col min="9" max="9" width="3.28515625" style="1" customWidth="1"/>
    <col min="10" max="10" width="45.28515625" style="1" bestFit="1" customWidth="1"/>
    <col min="11" max="12" width="11.42578125" style="1"/>
    <col min="13" max="13" width="9.140625" style="1" customWidth="1"/>
    <col min="14" max="16384" width="11.42578125" style="1"/>
  </cols>
  <sheetData>
    <row r="1" spans="2:9" ht="33.75" customHeight="1" x14ac:dyDescent="0.3">
      <c r="B1" s="4" t="s">
        <v>297</v>
      </c>
    </row>
    <row r="2" spans="2:9" ht="21.6" customHeight="1" x14ac:dyDescent="0.25">
      <c r="B2" s="96"/>
      <c r="C2" s="108" t="s">
        <v>302</v>
      </c>
      <c r="D2" s="74"/>
    </row>
    <row r="3" spans="2:9" ht="15.6" customHeight="1" thickBot="1" x14ac:dyDescent="0.3">
      <c r="B3" s="77"/>
      <c r="C3" s="78"/>
      <c r="D3" s="74"/>
    </row>
    <row r="4" spans="2:9" ht="21.95" customHeight="1" thickBot="1" x14ac:dyDescent="0.35">
      <c r="B4" s="106" t="s">
        <v>299</v>
      </c>
      <c r="C4" s="164">
        <f>+'Viktig informasjon'!D2</f>
        <v>0</v>
      </c>
      <c r="D4" s="165"/>
      <c r="E4" s="165"/>
      <c r="F4" s="165"/>
      <c r="G4" s="165"/>
      <c r="H4" s="166"/>
    </row>
    <row r="5" spans="2:9" ht="69.75" customHeight="1" thickBot="1" x14ac:dyDescent="0.3">
      <c r="B5" s="8" t="s">
        <v>0</v>
      </c>
      <c r="C5" s="9" t="s">
        <v>1</v>
      </c>
      <c r="D5" s="10" t="s">
        <v>257</v>
      </c>
      <c r="E5" s="10" t="s">
        <v>258</v>
      </c>
      <c r="F5" s="10" t="s">
        <v>259</v>
      </c>
      <c r="G5" s="10" t="s">
        <v>260</v>
      </c>
      <c r="H5" s="10" t="s">
        <v>293</v>
      </c>
      <c r="I5" s="11"/>
    </row>
    <row r="6" spans="2:9" s="16" customFormat="1" ht="22.5" customHeight="1" thickBot="1" x14ac:dyDescent="0.3">
      <c r="B6" s="12">
        <v>30</v>
      </c>
      <c r="C6" s="13" t="s">
        <v>5</v>
      </c>
      <c r="D6" s="14"/>
      <c r="E6" s="15">
        <f>SUM(E7:E12)</f>
        <v>0</v>
      </c>
      <c r="F6" s="15">
        <f t="shared" ref="F6:H6" si="0">SUM(F7:F12)</f>
        <v>0</v>
      </c>
      <c r="G6" s="15">
        <f t="shared" si="0"/>
        <v>0</v>
      </c>
      <c r="H6" s="15">
        <f t="shared" si="0"/>
        <v>0</v>
      </c>
    </row>
    <row r="7" spans="2:9" s="16" customFormat="1" ht="18" customHeight="1" x14ac:dyDescent="0.25">
      <c r="B7" s="17">
        <v>3000</v>
      </c>
      <c r="C7" s="18" t="s">
        <v>6</v>
      </c>
      <c r="D7" s="19"/>
      <c r="E7" s="20"/>
      <c r="F7" s="20"/>
      <c r="G7" s="21"/>
      <c r="H7" s="20"/>
    </row>
    <row r="8" spans="2:9" s="16" customFormat="1" ht="18" customHeight="1" x14ac:dyDescent="0.25">
      <c r="B8" s="17">
        <v>3010</v>
      </c>
      <c r="C8" s="22" t="s">
        <v>7</v>
      </c>
      <c r="D8" s="27"/>
      <c r="E8" s="54"/>
      <c r="F8" s="54"/>
      <c r="G8" s="54"/>
      <c r="H8" s="54"/>
    </row>
    <row r="9" spans="2:9" s="16" customFormat="1" ht="18" customHeight="1" x14ac:dyDescent="0.25">
      <c r="B9" s="17">
        <v>3020</v>
      </c>
      <c r="C9" s="22" t="s">
        <v>8</v>
      </c>
      <c r="D9" s="19"/>
      <c r="E9" s="20"/>
      <c r="F9" s="20"/>
      <c r="G9" s="20"/>
      <c r="H9" s="20"/>
    </row>
    <row r="10" spans="2:9" s="16" customFormat="1" ht="18" customHeight="1" x14ac:dyDescent="0.25">
      <c r="B10" s="17">
        <v>3060</v>
      </c>
      <c r="C10" s="22" t="s">
        <v>9</v>
      </c>
      <c r="D10" s="19"/>
      <c r="E10" s="20"/>
      <c r="F10" s="20"/>
      <c r="G10" s="20"/>
      <c r="H10" s="20"/>
    </row>
    <row r="11" spans="2:9" s="16" customFormat="1" ht="18" customHeight="1" x14ac:dyDescent="0.25">
      <c r="B11" s="17">
        <v>3065</v>
      </c>
      <c r="C11" s="22" t="s">
        <v>10</v>
      </c>
      <c r="D11" s="19"/>
      <c r="E11" s="20"/>
      <c r="F11" s="20"/>
      <c r="G11" s="20"/>
      <c r="H11" s="20"/>
    </row>
    <row r="12" spans="2:9" s="16" customFormat="1" ht="18" customHeight="1" thickBot="1" x14ac:dyDescent="0.3">
      <c r="B12" s="17">
        <v>3090</v>
      </c>
      <c r="C12" s="23" t="s">
        <v>11</v>
      </c>
      <c r="D12" s="19"/>
      <c r="E12" s="20"/>
      <c r="F12" s="20"/>
      <c r="G12" s="24"/>
      <c r="H12" s="20"/>
    </row>
    <row r="13" spans="2:9" s="16" customFormat="1" ht="22.5" customHeight="1" thickBot="1" x14ac:dyDescent="0.3">
      <c r="B13" s="12">
        <v>31</v>
      </c>
      <c r="C13" s="13" t="s">
        <v>12</v>
      </c>
      <c r="D13" s="14"/>
      <c r="E13" s="15">
        <f>SUM(E14:E19)</f>
        <v>0</v>
      </c>
      <c r="F13" s="15">
        <f t="shared" ref="F13:H13" si="1">SUM(F14:F19)</f>
        <v>0</v>
      </c>
      <c r="G13" s="15">
        <f t="shared" si="1"/>
        <v>0</v>
      </c>
      <c r="H13" s="15">
        <f t="shared" si="1"/>
        <v>0</v>
      </c>
    </row>
    <row r="14" spans="2:9" s="16" customFormat="1" ht="18" customHeight="1" x14ac:dyDescent="0.25">
      <c r="B14" s="17">
        <v>3100</v>
      </c>
      <c r="C14" s="18" t="s">
        <v>13</v>
      </c>
      <c r="D14" s="19"/>
      <c r="E14" s="20"/>
      <c r="F14" s="20"/>
      <c r="G14" s="21"/>
      <c r="H14" s="20"/>
    </row>
    <row r="15" spans="2:9" s="16" customFormat="1" ht="18" customHeight="1" x14ac:dyDescent="0.25">
      <c r="B15" s="17">
        <v>3110</v>
      </c>
      <c r="C15" s="22" t="s">
        <v>14</v>
      </c>
      <c r="D15" s="27"/>
      <c r="E15" s="54"/>
      <c r="F15" s="54"/>
      <c r="G15" s="54"/>
      <c r="H15" s="54"/>
    </row>
    <row r="16" spans="2:9" s="16" customFormat="1" ht="18" customHeight="1" x14ac:dyDescent="0.25">
      <c r="B16" s="17">
        <v>3120</v>
      </c>
      <c r="C16" s="22" t="s">
        <v>15</v>
      </c>
      <c r="D16" s="19"/>
      <c r="E16" s="20"/>
      <c r="F16" s="20"/>
      <c r="G16" s="20"/>
      <c r="H16" s="20"/>
    </row>
    <row r="17" spans="2:8" s="16" customFormat="1" ht="18" customHeight="1" x14ac:dyDescent="0.25">
      <c r="B17" s="17">
        <v>3160</v>
      </c>
      <c r="C17" s="22" t="s">
        <v>9</v>
      </c>
      <c r="D17" s="19"/>
      <c r="E17" s="20"/>
      <c r="F17" s="20"/>
      <c r="G17" s="20"/>
      <c r="H17" s="20"/>
    </row>
    <row r="18" spans="2:8" s="16" customFormat="1" ht="18" customHeight="1" x14ac:dyDescent="0.25">
      <c r="B18" s="17">
        <v>3165</v>
      </c>
      <c r="C18" s="22" t="s">
        <v>16</v>
      </c>
      <c r="D18" s="19"/>
      <c r="E18" s="20"/>
      <c r="F18" s="20"/>
      <c r="G18" s="20"/>
      <c r="H18" s="20"/>
    </row>
    <row r="19" spans="2:8" s="16" customFormat="1" ht="18" customHeight="1" thickBot="1" x14ac:dyDescent="0.3">
      <c r="B19" s="17">
        <v>3190</v>
      </c>
      <c r="C19" s="23" t="s">
        <v>17</v>
      </c>
      <c r="D19" s="19"/>
      <c r="E19" s="20"/>
      <c r="F19" s="20"/>
      <c r="G19" s="24"/>
      <c r="H19" s="20"/>
    </row>
    <row r="20" spans="2:8" s="16" customFormat="1" ht="22.5" customHeight="1" thickBot="1" x14ac:dyDescent="0.3">
      <c r="B20" s="12">
        <v>32</v>
      </c>
      <c r="C20" s="13" t="s">
        <v>18</v>
      </c>
      <c r="D20" s="14"/>
      <c r="E20" s="15">
        <f>SUM(E21:E29)</f>
        <v>0</v>
      </c>
      <c r="F20" s="15">
        <f t="shared" ref="F20:H20" si="2">SUM(F21:F29)</f>
        <v>0</v>
      </c>
      <c r="G20" s="15">
        <f t="shared" si="2"/>
        <v>0</v>
      </c>
      <c r="H20" s="15">
        <f t="shared" si="2"/>
        <v>0</v>
      </c>
    </row>
    <row r="21" spans="2:8" s="16" customFormat="1" ht="18" customHeight="1" x14ac:dyDescent="0.25">
      <c r="B21" s="17">
        <v>3210</v>
      </c>
      <c r="C21" s="18" t="s">
        <v>19</v>
      </c>
      <c r="D21" s="19">
        <v>1</v>
      </c>
      <c r="E21" s="25"/>
      <c r="F21" s="25"/>
      <c r="G21" s="26"/>
      <c r="H21" s="25"/>
    </row>
    <row r="22" spans="2:8" s="16" customFormat="1" ht="18" customHeight="1" x14ac:dyDescent="0.25">
      <c r="B22" s="17">
        <v>3220</v>
      </c>
      <c r="C22" s="22" t="s">
        <v>20</v>
      </c>
      <c r="D22" s="27"/>
      <c r="E22" s="25"/>
      <c r="F22" s="25"/>
      <c r="G22" s="25"/>
      <c r="H22" s="25"/>
    </row>
    <row r="23" spans="2:8" s="16" customFormat="1" ht="18" customHeight="1" x14ac:dyDescent="0.25">
      <c r="B23" s="17">
        <v>3230</v>
      </c>
      <c r="C23" s="22" t="s">
        <v>21</v>
      </c>
      <c r="D23" s="27"/>
      <c r="E23" s="25"/>
      <c r="F23" s="25"/>
      <c r="G23" s="25"/>
      <c r="H23" s="25"/>
    </row>
    <row r="24" spans="2:8" s="16" customFormat="1" ht="18" customHeight="1" x14ac:dyDescent="0.25">
      <c r="B24" s="17">
        <v>3231</v>
      </c>
      <c r="C24" s="22" t="s">
        <v>22</v>
      </c>
      <c r="D24" s="27"/>
      <c r="E24" s="25"/>
      <c r="F24" s="25"/>
      <c r="G24" s="25"/>
      <c r="H24" s="25"/>
    </row>
    <row r="25" spans="2:8" s="16" customFormat="1" ht="18" customHeight="1" x14ac:dyDescent="0.25">
      <c r="B25" s="17">
        <v>3232</v>
      </c>
      <c r="C25" s="22" t="s">
        <v>23</v>
      </c>
      <c r="D25" s="27"/>
      <c r="E25" s="25"/>
      <c r="F25" s="25"/>
      <c r="G25" s="25"/>
      <c r="H25" s="25"/>
    </row>
    <row r="26" spans="2:8" s="16" customFormat="1" ht="18" customHeight="1" x14ac:dyDescent="0.25">
      <c r="B26" s="17">
        <v>3250</v>
      </c>
      <c r="C26" s="22" t="s">
        <v>24</v>
      </c>
      <c r="D26" s="27"/>
      <c r="E26" s="25"/>
      <c r="F26" s="25"/>
      <c r="G26" s="25"/>
      <c r="H26" s="25"/>
    </row>
    <row r="27" spans="2:8" s="16" customFormat="1" ht="18" customHeight="1" x14ac:dyDescent="0.25">
      <c r="B27" s="17" t="s">
        <v>25</v>
      </c>
      <c r="C27" s="22" t="s">
        <v>26</v>
      </c>
      <c r="D27" s="19">
        <v>2</v>
      </c>
      <c r="E27" s="25"/>
      <c r="F27" s="25"/>
      <c r="G27" s="25"/>
      <c r="H27" s="25"/>
    </row>
    <row r="28" spans="2:8" s="16" customFormat="1" ht="18" customHeight="1" x14ac:dyDescent="0.25">
      <c r="B28" s="17">
        <v>3290</v>
      </c>
      <c r="C28" s="22" t="s">
        <v>27</v>
      </c>
      <c r="D28" s="19">
        <v>3</v>
      </c>
      <c r="E28" s="25"/>
      <c r="F28" s="25"/>
      <c r="G28" s="25"/>
      <c r="H28" s="25"/>
    </row>
    <row r="29" spans="2:8" s="16" customFormat="1" ht="18" customHeight="1" thickBot="1" x14ac:dyDescent="0.3">
      <c r="B29" s="17">
        <v>3291</v>
      </c>
      <c r="C29" s="23" t="s">
        <v>313</v>
      </c>
      <c r="D29" s="34"/>
      <c r="E29" s="25"/>
      <c r="F29" s="25"/>
      <c r="G29" s="28"/>
      <c r="H29" s="25"/>
    </row>
    <row r="30" spans="2:8" s="16" customFormat="1" ht="22.5" customHeight="1" thickBot="1" x14ac:dyDescent="0.3">
      <c r="B30" s="12">
        <v>33</v>
      </c>
      <c r="C30" s="13" t="s">
        <v>28</v>
      </c>
      <c r="D30" s="14"/>
      <c r="E30" s="15">
        <f>SUM(E31:E33)</f>
        <v>0</v>
      </c>
      <c r="F30" s="15">
        <f t="shared" ref="F30:H30" si="3">SUM(F31:F33)</f>
        <v>0</v>
      </c>
      <c r="G30" s="15">
        <f t="shared" si="3"/>
        <v>0</v>
      </c>
      <c r="H30" s="15">
        <f t="shared" si="3"/>
        <v>0</v>
      </c>
    </row>
    <row r="31" spans="2:8" s="16" customFormat="1" ht="18" customHeight="1" x14ac:dyDescent="0.25">
      <c r="B31" s="17">
        <v>3310</v>
      </c>
      <c r="C31" s="18" t="s">
        <v>29</v>
      </c>
      <c r="D31" s="19">
        <v>4</v>
      </c>
      <c r="E31" s="25"/>
      <c r="F31" s="25"/>
      <c r="G31" s="26"/>
      <c r="H31" s="25"/>
    </row>
    <row r="32" spans="2:8" s="16" customFormat="1" ht="18" customHeight="1" x14ac:dyDescent="0.25">
      <c r="B32" s="17">
        <v>3320</v>
      </c>
      <c r="C32" s="22" t="s">
        <v>30</v>
      </c>
      <c r="D32" s="27"/>
      <c r="E32" s="25"/>
      <c r="F32" s="25"/>
      <c r="G32" s="25"/>
      <c r="H32" s="25"/>
    </row>
    <row r="33" spans="2:8" s="16" customFormat="1" ht="18" customHeight="1" thickBot="1" x14ac:dyDescent="0.3">
      <c r="B33" s="17">
        <v>3390</v>
      </c>
      <c r="C33" s="22" t="s">
        <v>31</v>
      </c>
      <c r="D33" s="19">
        <v>5</v>
      </c>
      <c r="E33" s="25"/>
      <c r="F33" s="25"/>
      <c r="G33" s="25"/>
      <c r="H33" s="25"/>
    </row>
    <row r="34" spans="2:8" s="16" customFormat="1" ht="22.5" customHeight="1" thickBot="1" x14ac:dyDescent="0.3">
      <c r="B34" s="12">
        <v>34</v>
      </c>
      <c r="C34" s="13" t="s">
        <v>32</v>
      </c>
      <c r="D34" s="14"/>
      <c r="E34" s="15">
        <f>SUM(E35:E44)</f>
        <v>0</v>
      </c>
      <c r="F34" s="15">
        <f t="shared" ref="F34:H34" si="4">SUM(F35:F44)</f>
        <v>0</v>
      </c>
      <c r="G34" s="15">
        <f t="shared" si="4"/>
        <v>0</v>
      </c>
      <c r="H34" s="15">
        <f t="shared" si="4"/>
        <v>0</v>
      </c>
    </row>
    <row r="35" spans="2:8" s="16" customFormat="1" ht="18" customHeight="1" x14ac:dyDescent="0.25">
      <c r="B35" s="17">
        <v>3410</v>
      </c>
      <c r="C35" s="18" t="s">
        <v>303</v>
      </c>
      <c r="D35" s="19">
        <v>6</v>
      </c>
      <c r="E35" s="25"/>
      <c r="F35" s="25"/>
      <c r="G35" s="26"/>
      <c r="H35" s="25"/>
    </row>
    <row r="36" spans="2:8" s="16" customFormat="1" ht="18" customHeight="1" x14ac:dyDescent="0.25">
      <c r="B36" s="17">
        <v>3411</v>
      </c>
      <c r="C36" s="22" t="s">
        <v>304</v>
      </c>
      <c r="D36" s="19">
        <v>7</v>
      </c>
      <c r="E36" s="25"/>
      <c r="F36" s="25"/>
      <c r="G36" s="25"/>
      <c r="H36" s="25"/>
    </row>
    <row r="37" spans="2:8" s="16" customFormat="1" ht="18" customHeight="1" x14ac:dyDescent="0.25">
      <c r="B37" s="17">
        <v>3412</v>
      </c>
      <c r="C37" s="22" t="s">
        <v>305</v>
      </c>
      <c r="D37" s="19">
        <v>8</v>
      </c>
      <c r="E37" s="25"/>
      <c r="F37" s="25"/>
      <c r="G37" s="25"/>
      <c r="H37" s="25"/>
    </row>
    <row r="38" spans="2:8" s="16" customFormat="1" ht="18" customHeight="1" x14ac:dyDescent="0.25">
      <c r="B38" s="17">
        <v>3413</v>
      </c>
      <c r="C38" s="22" t="s">
        <v>33</v>
      </c>
      <c r="D38" s="56"/>
      <c r="E38" s="54"/>
      <c r="F38" s="54"/>
      <c r="G38" s="54"/>
      <c r="H38" s="54"/>
    </row>
    <row r="39" spans="2:8" s="16" customFormat="1" ht="18" customHeight="1" x14ac:dyDescent="0.25">
      <c r="B39" s="17">
        <v>3415</v>
      </c>
      <c r="C39" s="22" t="s">
        <v>34</v>
      </c>
      <c r="D39" s="19"/>
      <c r="E39" s="20"/>
      <c r="F39" s="20"/>
      <c r="G39" s="20"/>
      <c r="H39" s="20"/>
    </row>
    <row r="40" spans="2:8" s="16" customFormat="1" ht="18" customHeight="1" x14ac:dyDescent="0.25">
      <c r="B40" s="17">
        <v>3420</v>
      </c>
      <c r="C40" s="22" t="s">
        <v>35</v>
      </c>
      <c r="D40" s="27"/>
      <c r="E40" s="25"/>
      <c r="F40" s="25"/>
      <c r="G40" s="25"/>
      <c r="H40" s="25"/>
    </row>
    <row r="41" spans="2:8" s="16" customFormat="1" ht="18" customHeight="1" x14ac:dyDescent="0.25">
      <c r="B41" s="17">
        <v>3430</v>
      </c>
      <c r="C41" s="22" t="s">
        <v>36</v>
      </c>
      <c r="D41" s="27"/>
      <c r="E41" s="25"/>
      <c r="F41" s="25"/>
      <c r="G41" s="25"/>
      <c r="H41" s="25"/>
    </row>
    <row r="42" spans="2:8" s="16" customFormat="1" ht="18" customHeight="1" x14ac:dyDescent="0.25">
      <c r="B42" s="17">
        <v>3440</v>
      </c>
      <c r="C42" s="22" t="s">
        <v>37</v>
      </c>
      <c r="D42" s="27"/>
      <c r="E42" s="25"/>
      <c r="F42" s="25"/>
      <c r="G42" s="25"/>
      <c r="H42" s="25"/>
    </row>
    <row r="43" spans="2:8" s="16" customFormat="1" ht="18" customHeight="1" x14ac:dyDescent="0.25">
      <c r="B43" s="17">
        <v>3450</v>
      </c>
      <c r="C43" s="22" t="s">
        <v>38</v>
      </c>
      <c r="D43" s="27"/>
      <c r="E43" s="25"/>
      <c r="F43" s="25"/>
      <c r="G43" s="25"/>
      <c r="H43" s="25"/>
    </row>
    <row r="44" spans="2:8" s="16" customFormat="1" ht="18" customHeight="1" thickBot="1" x14ac:dyDescent="0.3">
      <c r="B44" s="17">
        <v>3490</v>
      </c>
      <c r="C44" s="23" t="s">
        <v>39</v>
      </c>
      <c r="D44" s="19">
        <v>9</v>
      </c>
      <c r="E44" s="25"/>
      <c r="F44" s="25"/>
      <c r="G44" s="28"/>
      <c r="H44" s="25"/>
    </row>
    <row r="45" spans="2:8" s="16" customFormat="1" ht="22.5" customHeight="1" thickBot="1" x14ac:dyDescent="0.3">
      <c r="B45" s="12">
        <v>36</v>
      </c>
      <c r="C45" s="13" t="s">
        <v>40</v>
      </c>
      <c r="D45" s="14"/>
      <c r="E45" s="15">
        <f>SUM(E46:E49)</f>
        <v>0</v>
      </c>
      <c r="F45" s="15">
        <f t="shared" ref="F45:H45" si="5">SUM(F46:F49)</f>
        <v>0</v>
      </c>
      <c r="G45" s="15">
        <f t="shared" si="5"/>
        <v>0</v>
      </c>
      <c r="H45" s="15">
        <f t="shared" si="5"/>
        <v>0</v>
      </c>
    </row>
    <row r="46" spans="2:8" s="16" customFormat="1" ht="18" customHeight="1" x14ac:dyDescent="0.25">
      <c r="B46" s="17">
        <v>3610</v>
      </c>
      <c r="C46" s="18" t="s">
        <v>41</v>
      </c>
      <c r="D46" s="27"/>
      <c r="E46" s="25"/>
      <c r="F46" s="25"/>
      <c r="G46" s="26"/>
      <c r="H46" s="25"/>
    </row>
    <row r="47" spans="2:8" s="16" customFormat="1" ht="18" customHeight="1" x14ac:dyDescent="0.25">
      <c r="B47" s="17">
        <v>3620</v>
      </c>
      <c r="C47" s="22" t="s">
        <v>42</v>
      </c>
      <c r="D47" s="27"/>
      <c r="E47" s="25"/>
      <c r="F47" s="25"/>
      <c r="G47" s="25"/>
      <c r="H47" s="25"/>
    </row>
    <row r="48" spans="2:8" s="16" customFormat="1" ht="18" customHeight="1" x14ac:dyDescent="0.25">
      <c r="B48" s="17">
        <v>3630</v>
      </c>
      <c r="C48" s="22" t="s">
        <v>43</v>
      </c>
      <c r="D48" s="27"/>
      <c r="E48" s="25"/>
      <c r="F48" s="25"/>
      <c r="G48" s="25"/>
      <c r="H48" s="25"/>
    </row>
    <row r="49" spans="2:8" s="16" customFormat="1" ht="18" customHeight="1" thickBot="1" x14ac:dyDescent="0.3">
      <c r="B49" s="17">
        <v>3640</v>
      </c>
      <c r="C49" s="22" t="s">
        <v>44</v>
      </c>
      <c r="D49" s="27"/>
      <c r="E49" s="25"/>
      <c r="F49" s="25"/>
      <c r="G49" s="25"/>
      <c r="H49" s="25"/>
    </row>
    <row r="50" spans="2:8" s="16" customFormat="1" ht="22.5" customHeight="1" thickBot="1" x14ac:dyDescent="0.3">
      <c r="B50" s="12">
        <v>37</v>
      </c>
      <c r="C50" s="13" t="s">
        <v>45</v>
      </c>
      <c r="D50" s="14"/>
      <c r="E50" s="15">
        <f>SUM(E51:E53)</f>
        <v>0</v>
      </c>
      <c r="F50" s="15">
        <f t="shared" ref="F50:H50" si="6">SUM(F51:F53)</f>
        <v>0</v>
      </c>
      <c r="G50" s="15">
        <f t="shared" si="6"/>
        <v>0</v>
      </c>
      <c r="H50" s="15">
        <f t="shared" si="6"/>
        <v>0</v>
      </c>
    </row>
    <row r="51" spans="2:8" s="16" customFormat="1" ht="18" customHeight="1" x14ac:dyDescent="0.25">
      <c r="B51" s="17">
        <v>3700</v>
      </c>
      <c r="C51" s="18" t="s">
        <v>46</v>
      </c>
      <c r="D51" s="27"/>
      <c r="E51" s="25"/>
      <c r="F51" s="25"/>
      <c r="G51" s="26"/>
      <c r="H51" s="25"/>
    </row>
    <row r="52" spans="2:8" s="16" customFormat="1" ht="18" customHeight="1" x14ac:dyDescent="0.25">
      <c r="B52" s="17">
        <v>3705</v>
      </c>
      <c r="C52" s="22" t="s">
        <v>47</v>
      </c>
      <c r="D52" s="27"/>
      <c r="E52" s="25"/>
      <c r="F52" s="25"/>
      <c r="G52" s="25"/>
      <c r="H52" s="25"/>
    </row>
    <row r="53" spans="2:8" s="16" customFormat="1" ht="18" customHeight="1" thickBot="1" x14ac:dyDescent="0.3">
      <c r="B53" s="17">
        <v>3790</v>
      </c>
      <c r="C53" s="22" t="s">
        <v>45</v>
      </c>
      <c r="D53" s="19">
        <v>10</v>
      </c>
      <c r="E53" s="25"/>
      <c r="F53" s="25"/>
      <c r="G53" s="25"/>
      <c r="H53" s="25"/>
    </row>
    <row r="54" spans="2:8" s="16" customFormat="1" ht="22.5" customHeight="1" thickBot="1" x14ac:dyDescent="0.3">
      <c r="B54" s="12">
        <v>38</v>
      </c>
      <c r="C54" s="13" t="s">
        <v>48</v>
      </c>
      <c r="D54" s="14"/>
      <c r="E54" s="15">
        <f>SUM(E55:E57)</f>
        <v>0</v>
      </c>
      <c r="F54" s="15">
        <f t="shared" ref="F54:H54" si="7">SUM(F55:F57)</f>
        <v>0</v>
      </c>
      <c r="G54" s="15">
        <f t="shared" si="7"/>
        <v>0</v>
      </c>
      <c r="H54" s="15">
        <f t="shared" si="7"/>
        <v>0</v>
      </c>
    </row>
    <row r="55" spans="2:8" s="16" customFormat="1" ht="18" customHeight="1" x14ac:dyDescent="0.25">
      <c r="B55" s="17">
        <v>3800</v>
      </c>
      <c r="C55" s="18" t="s">
        <v>48</v>
      </c>
      <c r="D55" s="19"/>
      <c r="E55" s="20"/>
      <c r="F55" s="20"/>
      <c r="G55" s="21"/>
      <c r="H55" s="20"/>
    </row>
    <row r="56" spans="2:8" s="16" customFormat="1" ht="18" customHeight="1" x14ac:dyDescent="0.25">
      <c r="B56" s="17">
        <v>3810</v>
      </c>
      <c r="C56" s="22" t="s">
        <v>49</v>
      </c>
      <c r="D56" s="19"/>
      <c r="E56" s="20"/>
      <c r="F56" s="20"/>
      <c r="G56" s="20"/>
      <c r="H56" s="20"/>
    </row>
    <row r="57" spans="2:8" s="16" customFormat="1" ht="18" customHeight="1" thickBot="1" x14ac:dyDescent="0.3">
      <c r="B57" s="17">
        <v>3850</v>
      </c>
      <c r="C57" s="22" t="s">
        <v>314</v>
      </c>
      <c r="D57" s="19"/>
      <c r="E57" s="20"/>
      <c r="F57" s="20"/>
      <c r="G57" s="20"/>
      <c r="H57" s="20"/>
    </row>
    <row r="58" spans="2:8" s="16" customFormat="1" ht="23.25" customHeight="1" thickBot="1" x14ac:dyDescent="0.3">
      <c r="B58" s="95"/>
      <c r="C58" s="101" t="s">
        <v>50</v>
      </c>
      <c r="D58" s="29"/>
      <c r="E58" s="30">
        <f>SUM(E6+E13+E20+E30+E34+E45+E50+E54)</f>
        <v>0</v>
      </c>
      <c r="F58" s="30">
        <f t="shared" ref="F58:H58" si="8">SUM(F6+F13+F20+F30+F34+F45+F50+F54)</f>
        <v>0</v>
      </c>
      <c r="G58" s="30">
        <f t="shared" si="8"/>
        <v>0</v>
      </c>
      <c r="H58" s="30">
        <f t="shared" si="8"/>
        <v>0</v>
      </c>
    </row>
    <row r="59" spans="2:8" s="16" customFormat="1" ht="22.5" customHeight="1" thickBot="1" x14ac:dyDescent="0.3">
      <c r="B59" s="12">
        <v>40</v>
      </c>
      <c r="C59" s="13" t="s">
        <v>51</v>
      </c>
      <c r="D59" s="14"/>
      <c r="E59" s="15">
        <f>SUM(E60:E61)</f>
        <v>0</v>
      </c>
      <c r="F59" s="15">
        <f t="shared" ref="F59:H59" si="9">SUM(F60:F61)</f>
        <v>0</v>
      </c>
      <c r="G59" s="15">
        <f t="shared" si="9"/>
        <v>0</v>
      </c>
      <c r="H59" s="15">
        <f t="shared" si="9"/>
        <v>0</v>
      </c>
    </row>
    <row r="60" spans="2:8" s="16" customFormat="1" ht="18" customHeight="1" x14ac:dyDescent="0.25">
      <c r="B60" s="17">
        <v>4010</v>
      </c>
      <c r="C60" s="18" t="s">
        <v>52</v>
      </c>
      <c r="D60" s="27"/>
      <c r="E60" s="25"/>
      <c r="F60" s="25"/>
      <c r="G60" s="26"/>
      <c r="H60" s="25"/>
    </row>
    <row r="61" spans="2:8" s="16" customFormat="1" ht="18" customHeight="1" thickBot="1" x14ac:dyDescent="0.3">
      <c r="B61" s="17">
        <v>4090</v>
      </c>
      <c r="C61" s="22" t="s">
        <v>53</v>
      </c>
      <c r="D61" s="19">
        <v>11</v>
      </c>
      <c r="E61" s="25"/>
      <c r="F61" s="25"/>
      <c r="G61" s="25"/>
      <c r="H61" s="25"/>
    </row>
    <row r="62" spans="2:8" s="16" customFormat="1" ht="22.5" customHeight="1" thickBot="1" x14ac:dyDescent="0.3">
      <c r="B62" s="12">
        <v>41</v>
      </c>
      <c r="C62" s="13" t="s">
        <v>54</v>
      </c>
      <c r="D62" s="14"/>
      <c r="E62" s="15">
        <f>SUM(E63:E66)</f>
        <v>0</v>
      </c>
      <c r="F62" s="15">
        <f t="shared" ref="F62:H62" si="10">SUM(F63:F66)</f>
        <v>0</v>
      </c>
      <c r="G62" s="15">
        <f t="shared" si="10"/>
        <v>0</v>
      </c>
      <c r="H62" s="15">
        <f t="shared" si="10"/>
        <v>0</v>
      </c>
    </row>
    <row r="63" spans="2:8" s="16" customFormat="1" ht="18" customHeight="1" x14ac:dyDescent="0.25">
      <c r="B63" s="17">
        <v>4100</v>
      </c>
      <c r="C63" s="18" t="s">
        <v>55</v>
      </c>
      <c r="D63" s="19">
        <v>12</v>
      </c>
      <c r="E63" s="25"/>
      <c r="F63" s="25"/>
      <c r="G63" s="26"/>
      <c r="H63" s="25"/>
    </row>
    <row r="64" spans="2:8" s="16" customFormat="1" ht="18" customHeight="1" x14ac:dyDescent="0.25">
      <c r="B64" s="17">
        <v>4110</v>
      </c>
      <c r="C64" s="22" t="s">
        <v>56</v>
      </c>
      <c r="D64" s="55"/>
      <c r="E64" s="20"/>
      <c r="F64" s="20"/>
      <c r="G64" s="20"/>
      <c r="H64" s="20"/>
    </row>
    <row r="65" spans="2:8" s="16" customFormat="1" ht="18" customHeight="1" x14ac:dyDescent="0.25">
      <c r="B65" s="17">
        <v>4111</v>
      </c>
      <c r="C65" s="22" t="s">
        <v>57</v>
      </c>
      <c r="D65" s="55"/>
      <c r="E65" s="20"/>
      <c r="F65" s="20"/>
      <c r="G65" s="20"/>
      <c r="H65" s="20"/>
    </row>
    <row r="66" spans="2:8" s="16" customFormat="1" ht="18" customHeight="1" thickBot="1" x14ac:dyDescent="0.3">
      <c r="B66" s="17">
        <v>4112</v>
      </c>
      <c r="C66" s="22" t="s">
        <v>58</v>
      </c>
      <c r="D66" s="55"/>
      <c r="E66" s="20"/>
      <c r="F66" s="20"/>
      <c r="G66" s="20"/>
      <c r="H66" s="20"/>
    </row>
    <row r="67" spans="2:8" s="16" customFormat="1" ht="22.5" customHeight="1" thickBot="1" x14ac:dyDescent="0.3">
      <c r="B67" s="12">
        <v>50</v>
      </c>
      <c r="C67" s="13" t="s">
        <v>59</v>
      </c>
      <c r="D67" s="14"/>
      <c r="E67" s="15">
        <f>SUM(E68:E72)</f>
        <v>0</v>
      </c>
      <c r="F67" s="15">
        <f t="shared" ref="F67:H67" si="11">SUM(F68:F72)</f>
        <v>0</v>
      </c>
      <c r="G67" s="15">
        <f t="shared" si="11"/>
        <v>0</v>
      </c>
      <c r="H67" s="15">
        <f t="shared" si="11"/>
        <v>0</v>
      </c>
    </row>
    <row r="68" spans="2:8" s="16" customFormat="1" ht="18" customHeight="1" x14ac:dyDescent="0.25">
      <c r="B68" s="17">
        <v>5010</v>
      </c>
      <c r="C68" s="18" t="s">
        <v>60</v>
      </c>
      <c r="D68" s="19">
        <v>13</v>
      </c>
      <c r="E68" s="25"/>
      <c r="F68" s="25"/>
      <c r="G68" s="26"/>
      <c r="H68" s="25"/>
    </row>
    <row r="69" spans="2:8" s="16" customFormat="1" ht="18" customHeight="1" x14ac:dyDescent="0.25">
      <c r="B69" s="17">
        <v>5011</v>
      </c>
      <c r="C69" s="22" t="s">
        <v>61</v>
      </c>
      <c r="D69" s="27"/>
      <c r="E69" s="25"/>
      <c r="F69" s="25"/>
      <c r="G69" s="25"/>
      <c r="H69" s="25"/>
    </row>
    <row r="70" spans="2:8" s="16" customFormat="1" ht="18" customHeight="1" x14ac:dyDescent="0.25">
      <c r="B70" s="17">
        <v>5012</v>
      </c>
      <c r="C70" s="22" t="s">
        <v>62</v>
      </c>
      <c r="D70" s="27"/>
      <c r="E70" s="25"/>
      <c r="F70" s="25"/>
      <c r="G70" s="25"/>
      <c r="H70" s="25"/>
    </row>
    <row r="71" spans="2:8" s="16" customFormat="1" ht="18" customHeight="1" x14ac:dyDescent="0.25">
      <c r="B71" s="17">
        <v>5015</v>
      </c>
      <c r="C71" s="22" t="s">
        <v>63</v>
      </c>
      <c r="D71" s="27"/>
      <c r="E71" s="25"/>
      <c r="F71" s="25"/>
      <c r="G71" s="25"/>
      <c r="H71" s="25"/>
    </row>
    <row r="72" spans="2:8" s="16" customFormat="1" ht="18" customHeight="1" thickBot="1" x14ac:dyDescent="0.3">
      <c r="B72" s="17">
        <v>5020</v>
      </c>
      <c r="C72" s="22" t="s">
        <v>306</v>
      </c>
      <c r="D72" s="27"/>
      <c r="E72" s="25"/>
      <c r="F72" s="25"/>
      <c r="G72" s="25"/>
      <c r="H72" s="25"/>
    </row>
    <row r="73" spans="2:8" s="16" customFormat="1" ht="22.5" customHeight="1" thickBot="1" x14ac:dyDescent="0.3">
      <c r="B73" s="12">
        <v>51</v>
      </c>
      <c r="C73" s="13" t="s">
        <v>64</v>
      </c>
      <c r="D73" s="14"/>
      <c r="E73" s="15">
        <f>SUM(E74:E85)</f>
        <v>0</v>
      </c>
      <c r="F73" s="15">
        <f t="shared" ref="F73:H73" si="12">SUM(F74:F85)</f>
        <v>0</v>
      </c>
      <c r="G73" s="15">
        <f t="shared" si="12"/>
        <v>0</v>
      </c>
      <c r="H73" s="15">
        <f t="shared" si="12"/>
        <v>0</v>
      </c>
    </row>
    <row r="74" spans="2:8" s="16" customFormat="1" ht="18" customHeight="1" x14ac:dyDescent="0.25">
      <c r="B74" s="17">
        <v>5150</v>
      </c>
      <c r="C74" s="18" t="s">
        <v>65</v>
      </c>
      <c r="D74" s="27"/>
      <c r="E74" s="25"/>
      <c r="F74" s="25"/>
      <c r="G74" s="26"/>
      <c r="H74" s="25"/>
    </row>
    <row r="75" spans="2:8" s="16" customFormat="1" ht="18" customHeight="1" x14ac:dyDescent="0.25">
      <c r="B75" s="17">
        <v>5151</v>
      </c>
      <c r="C75" s="22" t="s">
        <v>66</v>
      </c>
      <c r="D75" s="19">
        <v>14</v>
      </c>
      <c r="E75" s="25"/>
      <c r="F75" s="25"/>
      <c r="G75" s="25"/>
      <c r="H75" s="25"/>
    </row>
    <row r="76" spans="2:8" s="16" customFormat="1" ht="18" customHeight="1" x14ac:dyDescent="0.25">
      <c r="B76" s="17">
        <v>5152</v>
      </c>
      <c r="C76" s="22" t="s">
        <v>67</v>
      </c>
      <c r="D76" s="27"/>
      <c r="E76" s="25"/>
      <c r="F76" s="25"/>
      <c r="G76" s="25"/>
      <c r="H76" s="25"/>
    </row>
    <row r="77" spans="2:8" s="16" customFormat="1" ht="18" customHeight="1" x14ac:dyDescent="0.25">
      <c r="B77" s="17">
        <v>5155</v>
      </c>
      <c r="C77" s="22" t="s">
        <v>68</v>
      </c>
      <c r="D77" s="27"/>
      <c r="E77" s="25"/>
      <c r="F77" s="25"/>
      <c r="G77" s="25"/>
      <c r="H77" s="25"/>
    </row>
    <row r="78" spans="2:8" s="16" customFormat="1" ht="18" customHeight="1" x14ac:dyDescent="0.25">
      <c r="B78" s="17">
        <v>5159</v>
      </c>
      <c r="C78" s="22" t="s">
        <v>69</v>
      </c>
      <c r="D78" s="27"/>
      <c r="E78" s="25"/>
      <c r="F78" s="25"/>
      <c r="G78" s="25"/>
      <c r="H78" s="25"/>
    </row>
    <row r="79" spans="2:8" s="16" customFormat="1" ht="18" customHeight="1" x14ac:dyDescent="0.25">
      <c r="B79" s="17">
        <v>5160</v>
      </c>
      <c r="C79" s="22" t="s">
        <v>70</v>
      </c>
      <c r="D79" s="27"/>
      <c r="E79" s="25"/>
      <c r="F79" s="25"/>
      <c r="G79" s="25"/>
      <c r="H79" s="25"/>
    </row>
    <row r="80" spans="2:8" s="16" customFormat="1" ht="18" customHeight="1" x14ac:dyDescent="0.25">
      <c r="B80" s="17">
        <v>5163</v>
      </c>
      <c r="C80" s="22" t="s">
        <v>71</v>
      </c>
      <c r="D80" s="27"/>
      <c r="E80" s="25"/>
      <c r="F80" s="25"/>
      <c r="G80" s="25"/>
      <c r="H80" s="25"/>
    </row>
    <row r="81" spans="2:8" s="16" customFormat="1" ht="18" customHeight="1" x14ac:dyDescent="0.25">
      <c r="B81" s="17">
        <v>5165</v>
      </c>
      <c r="C81" s="22" t="s">
        <v>72</v>
      </c>
      <c r="D81" s="27"/>
      <c r="E81" s="25"/>
      <c r="F81" s="25"/>
      <c r="G81" s="25"/>
      <c r="H81" s="25"/>
    </row>
    <row r="82" spans="2:8" s="16" customFormat="1" ht="18" customHeight="1" x14ac:dyDescent="0.25">
      <c r="B82" s="17">
        <v>5169</v>
      </c>
      <c r="C82" s="22" t="s">
        <v>73</v>
      </c>
      <c r="D82" s="55"/>
      <c r="E82" s="20"/>
      <c r="F82" s="20"/>
      <c r="G82" s="20"/>
      <c r="H82" s="20"/>
    </row>
    <row r="83" spans="2:8" s="16" customFormat="1" ht="18" customHeight="1" x14ac:dyDescent="0.25">
      <c r="B83" s="17">
        <v>5180</v>
      </c>
      <c r="C83" s="22" t="s">
        <v>74</v>
      </c>
      <c r="D83" s="19">
        <v>15</v>
      </c>
      <c r="E83" s="25"/>
      <c r="F83" s="25"/>
      <c r="G83" s="25"/>
      <c r="H83" s="25"/>
    </row>
    <row r="84" spans="2:8" s="16" customFormat="1" ht="18" customHeight="1" x14ac:dyDescent="0.25">
      <c r="B84" s="17">
        <v>5181</v>
      </c>
      <c r="C84" s="22" t="s">
        <v>75</v>
      </c>
      <c r="D84" s="27"/>
      <c r="E84" s="25"/>
      <c r="F84" s="25"/>
      <c r="G84" s="25"/>
      <c r="H84" s="25"/>
    </row>
    <row r="85" spans="2:8" s="16" customFormat="1" ht="18" customHeight="1" thickBot="1" x14ac:dyDescent="0.3">
      <c r="B85" s="17">
        <v>5190</v>
      </c>
      <c r="C85" s="22" t="s">
        <v>76</v>
      </c>
      <c r="D85" s="27"/>
      <c r="E85" s="25"/>
      <c r="F85" s="25"/>
      <c r="G85" s="25"/>
      <c r="H85" s="25"/>
    </row>
    <row r="86" spans="2:8" s="16" customFormat="1" ht="22.5" customHeight="1" thickBot="1" x14ac:dyDescent="0.3">
      <c r="B86" s="12">
        <v>52</v>
      </c>
      <c r="C86" s="13" t="s">
        <v>77</v>
      </c>
      <c r="D86" s="14"/>
      <c r="E86" s="15">
        <f>SUM(E87:E95)</f>
        <v>0</v>
      </c>
      <c r="F86" s="15">
        <f t="shared" ref="F86:H86" si="13">SUM(F87:F95)</f>
        <v>0</v>
      </c>
      <c r="G86" s="15">
        <f t="shared" si="13"/>
        <v>0</v>
      </c>
      <c r="H86" s="15">
        <f t="shared" si="13"/>
        <v>0</v>
      </c>
    </row>
    <row r="87" spans="2:8" s="16" customFormat="1" ht="18" customHeight="1" x14ac:dyDescent="0.25">
      <c r="B87" s="17">
        <v>5200</v>
      </c>
      <c r="C87" s="18" t="s">
        <v>78</v>
      </c>
      <c r="D87" s="27"/>
      <c r="E87" s="25"/>
      <c r="F87" s="25"/>
      <c r="G87" s="26"/>
      <c r="H87" s="25"/>
    </row>
    <row r="88" spans="2:8" s="16" customFormat="1" ht="18" customHeight="1" x14ac:dyDescent="0.25">
      <c r="B88" s="17">
        <v>5210</v>
      </c>
      <c r="C88" s="22" t="s">
        <v>79</v>
      </c>
      <c r="D88" s="27"/>
      <c r="E88" s="25"/>
      <c r="F88" s="25"/>
      <c r="G88" s="25"/>
      <c r="H88" s="25"/>
    </row>
    <row r="89" spans="2:8" s="16" customFormat="1" ht="18" customHeight="1" x14ac:dyDescent="0.25">
      <c r="B89" s="17">
        <v>5220</v>
      </c>
      <c r="C89" s="22" t="s">
        <v>80</v>
      </c>
      <c r="D89" s="27"/>
      <c r="E89" s="25"/>
      <c r="F89" s="25"/>
      <c r="G89" s="25"/>
      <c r="H89" s="25"/>
    </row>
    <row r="90" spans="2:8" s="16" customFormat="1" ht="18" customHeight="1" x14ac:dyDescent="0.25">
      <c r="B90" s="17">
        <v>5230</v>
      </c>
      <c r="C90" s="22" t="s">
        <v>81</v>
      </c>
      <c r="D90" s="27"/>
      <c r="E90" s="25"/>
      <c r="F90" s="25"/>
      <c r="G90" s="25"/>
      <c r="H90" s="25"/>
    </row>
    <row r="91" spans="2:8" s="16" customFormat="1" ht="18" customHeight="1" x14ac:dyDescent="0.25">
      <c r="B91" s="17">
        <v>5240</v>
      </c>
      <c r="C91" s="22" t="s">
        <v>82</v>
      </c>
      <c r="D91" s="27"/>
      <c r="E91" s="25"/>
      <c r="F91" s="25"/>
      <c r="G91" s="25"/>
      <c r="H91" s="25"/>
    </row>
    <row r="92" spans="2:8" s="16" customFormat="1" ht="18" customHeight="1" x14ac:dyDescent="0.25">
      <c r="B92" s="17">
        <v>5250</v>
      </c>
      <c r="C92" s="22" t="s">
        <v>83</v>
      </c>
      <c r="D92" s="27"/>
      <c r="E92" s="25"/>
      <c r="F92" s="25"/>
      <c r="G92" s="25"/>
      <c r="H92" s="25"/>
    </row>
    <row r="93" spans="2:8" s="16" customFormat="1" ht="18" customHeight="1" x14ac:dyDescent="0.25">
      <c r="B93" s="17">
        <v>5260</v>
      </c>
      <c r="C93" s="22" t="s">
        <v>84</v>
      </c>
      <c r="D93" s="27"/>
      <c r="E93" s="25"/>
      <c r="F93" s="25"/>
      <c r="G93" s="25"/>
      <c r="H93" s="25"/>
    </row>
    <row r="94" spans="2:8" s="16" customFormat="1" ht="18" customHeight="1" x14ac:dyDescent="0.25">
      <c r="B94" s="17">
        <v>5270</v>
      </c>
      <c r="C94" s="22" t="s">
        <v>85</v>
      </c>
      <c r="D94" s="27"/>
      <c r="E94" s="25"/>
      <c r="F94" s="25"/>
      <c r="G94" s="25"/>
      <c r="H94" s="25"/>
    </row>
    <row r="95" spans="2:8" s="16" customFormat="1" ht="18" customHeight="1" thickBot="1" x14ac:dyDescent="0.3">
      <c r="B95" s="17">
        <v>5290</v>
      </c>
      <c r="C95" s="22" t="s">
        <v>86</v>
      </c>
      <c r="D95" s="27"/>
      <c r="E95" s="25"/>
      <c r="F95" s="25"/>
      <c r="G95" s="25"/>
      <c r="H95" s="25"/>
    </row>
    <row r="96" spans="2:8" s="16" customFormat="1" ht="22.5" customHeight="1" thickBot="1" x14ac:dyDescent="0.3">
      <c r="B96" s="12">
        <v>53</v>
      </c>
      <c r="C96" s="13" t="s">
        <v>87</v>
      </c>
      <c r="D96" s="14"/>
      <c r="E96" s="15">
        <f>SUM(E97:E100)</f>
        <v>0</v>
      </c>
      <c r="F96" s="15">
        <f t="shared" ref="F96:G96" si="14">SUM(F97:F100)</f>
        <v>0</v>
      </c>
      <c r="G96" s="15">
        <f t="shared" si="14"/>
        <v>0</v>
      </c>
      <c r="H96" s="15">
        <f>SUM(H97:H100)</f>
        <v>0</v>
      </c>
    </row>
    <row r="97" spans="2:8" s="16" customFormat="1" ht="18" customHeight="1" x14ac:dyDescent="0.25">
      <c r="B97" s="17">
        <v>5300</v>
      </c>
      <c r="C97" s="18" t="s">
        <v>88</v>
      </c>
      <c r="D97" s="27"/>
      <c r="E97" s="25"/>
      <c r="F97" s="25"/>
      <c r="G97" s="26"/>
      <c r="H97" s="25"/>
    </row>
    <row r="98" spans="2:8" s="16" customFormat="1" ht="18" customHeight="1" x14ac:dyDescent="0.25">
      <c r="B98" s="17">
        <v>5310</v>
      </c>
      <c r="C98" s="22" t="s">
        <v>272</v>
      </c>
      <c r="D98" s="27"/>
      <c r="E98" s="25"/>
      <c r="F98" s="25"/>
      <c r="G98" s="25"/>
      <c r="H98" s="25"/>
    </row>
    <row r="99" spans="2:8" s="16" customFormat="1" ht="18" customHeight="1" x14ac:dyDescent="0.25">
      <c r="B99" s="17">
        <v>5340</v>
      </c>
      <c r="C99" s="22" t="s">
        <v>89</v>
      </c>
      <c r="D99" s="27"/>
      <c r="E99" s="25"/>
      <c r="F99" s="25"/>
      <c r="G99" s="25"/>
      <c r="H99" s="25"/>
    </row>
    <row r="100" spans="2:8" s="16" customFormat="1" ht="18" customHeight="1" thickBot="1" x14ac:dyDescent="0.3">
      <c r="B100" s="17">
        <v>5390</v>
      </c>
      <c r="C100" s="22" t="s">
        <v>87</v>
      </c>
      <c r="D100" s="27"/>
      <c r="E100" s="25"/>
      <c r="F100" s="25"/>
      <c r="G100" s="25"/>
      <c r="H100" s="25"/>
    </row>
    <row r="101" spans="2:8" s="16" customFormat="1" ht="22.5" customHeight="1" thickBot="1" x14ac:dyDescent="0.3">
      <c r="B101" s="12">
        <v>54</v>
      </c>
      <c r="C101" s="13" t="s">
        <v>90</v>
      </c>
      <c r="D101" s="14"/>
      <c r="E101" s="15">
        <f>SUM(E102:E104)</f>
        <v>0</v>
      </c>
      <c r="F101" s="15">
        <f t="shared" ref="F101:H101" si="15">SUM(F102:F104)</f>
        <v>0</v>
      </c>
      <c r="G101" s="15">
        <f t="shared" si="15"/>
        <v>0</v>
      </c>
      <c r="H101" s="15">
        <f t="shared" si="15"/>
        <v>0</v>
      </c>
    </row>
    <row r="102" spans="2:8" s="16" customFormat="1" ht="18" customHeight="1" x14ac:dyDescent="0.25">
      <c r="B102" s="17">
        <v>5400</v>
      </c>
      <c r="C102" s="18" t="s">
        <v>91</v>
      </c>
      <c r="D102" s="19">
        <v>16</v>
      </c>
      <c r="E102" s="25"/>
      <c r="F102" s="25"/>
      <c r="G102" s="26"/>
      <c r="H102" s="25"/>
    </row>
    <row r="103" spans="2:8" ht="18" customHeight="1" x14ac:dyDescent="0.25">
      <c r="B103" s="17">
        <v>5401</v>
      </c>
      <c r="C103" s="22" t="s">
        <v>92</v>
      </c>
      <c r="D103" s="27"/>
      <c r="E103" s="25"/>
      <c r="F103" s="25"/>
      <c r="G103" s="25"/>
      <c r="H103" s="25"/>
    </row>
    <row r="104" spans="2:8" ht="18" customHeight="1" thickBot="1" x14ac:dyDescent="0.3">
      <c r="B104" s="17">
        <v>5410</v>
      </c>
      <c r="C104" s="23" t="s">
        <v>93</v>
      </c>
      <c r="D104" s="19">
        <v>17</v>
      </c>
      <c r="E104" s="25"/>
      <c r="F104" s="25"/>
      <c r="G104" s="28"/>
      <c r="H104" s="25"/>
    </row>
    <row r="105" spans="2:8" s="16" customFormat="1" ht="22.5" customHeight="1" thickBot="1" x14ac:dyDescent="0.3">
      <c r="B105" s="12">
        <v>55</v>
      </c>
      <c r="C105" s="13" t="s">
        <v>261</v>
      </c>
      <c r="D105" s="14"/>
      <c r="E105" s="15">
        <f>SUM(E106:E108)</f>
        <v>0</v>
      </c>
      <c r="F105" s="15">
        <f t="shared" ref="F105:G105" si="16">SUM(F106:F108)</f>
        <v>0</v>
      </c>
      <c r="G105" s="15">
        <f t="shared" si="16"/>
        <v>0</v>
      </c>
      <c r="H105" s="15">
        <f>SUM(H106:H108)</f>
        <v>0</v>
      </c>
    </row>
    <row r="106" spans="2:8" s="16" customFormat="1" ht="18" customHeight="1" x14ac:dyDescent="0.25">
      <c r="B106" s="31">
        <v>5510</v>
      </c>
      <c r="C106" s="18" t="s">
        <v>94</v>
      </c>
      <c r="D106" s="32"/>
      <c r="E106" s="26"/>
      <c r="F106" s="26"/>
      <c r="G106" s="26"/>
      <c r="H106" s="26"/>
    </row>
    <row r="107" spans="2:8" ht="18" customHeight="1" x14ac:dyDescent="0.25">
      <c r="B107" s="17">
        <v>5530</v>
      </c>
      <c r="C107" s="22" t="s">
        <v>95</v>
      </c>
      <c r="D107" s="27"/>
      <c r="E107" s="25"/>
      <c r="F107" s="25"/>
      <c r="G107" s="25"/>
      <c r="H107" s="25"/>
    </row>
    <row r="108" spans="2:8" ht="18" customHeight="1" thickBot="1" x14ac:dyDescent="0.3">
      <c r="B108" s="33">
        <v>5550</v>
      </c>
      <c r="C108" s="23" t="s">
        <v>96</v>
      </c>
      <c r="D108" s="34"/>
      <c r="E108" s="28"/>
      <c r="F108" s="28"/>
      <c r="G108" s="28"/>
      <c r="H108" s="28"/>
    </row>
    <row r="109" spans="2:8" s="16" customFormat="1" ht="22.5" customHeight="1" thickBot="1" x14ac:dyDescent="0.3">
      <c r="B109" s="12">
        <v>58</v>
      </c>
      <c r="C109" s="13" t="s">
        <v>97</v>
      </c>
      <c r="D109" s="14"/>
      <c r="E109" s="15">
        <f>SUM(E110:E117)</f>
        <v>0</v>
      </c>
      <c r="F109" s="15">
        <f t="shared" ref="F109:H109" si="17">SUM(F110:F117)</f>
        <v>0</v>
      </c>
      <c r="G109" s="15">
        <f t="shared" si="17"/>
        <v>0</v>
      </c>
      <c r="H109" s="15">
        <f t="shared" si="17"/>
        <v>0</v>
      </c>
    </row>
    <row r="110" spans="2:8" s="16" customFormat="1" ht="18" customHeight="1" x14ac:dyDescent="0.25">
      <c r="B110" s="31">
        <v>5800</v>
      </c>
      <c r="C110" s="18" t="s">
        <v>98</v>
      </c>
      <c r="D110" s="32"/>
      <c r="E110" s="26"/>
      <c r="F110" s="26"/>
      <c r="G110" s="26"/>
      <c r="H110" s="26"/>
    </row>
    <row r="111" spans="2:8" ht="18" customHeight="1" x14ac:dyDescent="0.25">
      <c r="B111" s="17">
        <v>5810</v>
      </c>
      <c r="C111" s="22" t="s">
        <v>99</v>
      </c>
      <c r="D111" s="27"/>
      <c r="E111" s="25"/>
      <c r="F111" s="25"/>
      <c r="G111" s="25"/>
      <c r="H111" s="25"/>
    </row>
    <row r="112" spans="2:8" s="16" customFormat="1" ht="18" customHeight="1" x14ac:dyDescent="0.25">
      <c r="B112" s="17">
        <v>5811</v>
      </c>
      <c r="C112" s="22" t="s">
        <v>273</v>
      </c>
      <c r="D112" s="27"/>
      <c r="E112" s="25"/>
      <c r="F112" s="25"/>
      <c r="G112" s="25"/>
      <c r="H112" s="25"/>
    </row>
    <row r="113" spans="2:8" s="16" customFormat="1" ht="18" customHeight="1" x14ac:dyDescent="0.25">
      <c r="B113" s="17">
        <v>5812</v>
      </c>
      <c r="C113" s="22" t="s">
        <v>274</v>
      </c>
      <c r="D113" s="27"/>
      <c r="E113" s="25"/>
      <c r="F113" s="25"/>
      <c r="G113" s="25"/>
      <c r="H113" s="25"/>
    </row>
    <row r="114" spans="2:8" ht="18" customHeight="1" x14ac:dyDescent="0.25">
      <c r="B114" s="17">
        <v>5813</v>
      </c>
      <c r="C114" s="22" t="s">
        <v>100</v>
      </c>
      <c r="D114" s="27"/>
      <c r="E114" s="25"/>
      <c r="F114" s="25"/>
      <c r="G114" s="25"/>
      <c r="H114" s="25"/>
    </row>
    <row r="115" spans="2:8" s="16" customFormat="1" ht="18" customHeight="1" x14ac:dyDescent="0.25">
      <c r="B115" s="17">
        <v>5820</v>
      </c>
      <c r="C115" s="22" t="s">
        <v>101</v>
      </c>
      <c r="D115" s="27"/>
      <c r="E115" s="25"/>
      <c r="F115" s="25"/>
      <c r="G115" s="25"/>
      <c r="H115" s="25"/>
    </row>
    <row r="116" spans="2:8" s="16" customFormat="1" ht="18" customHeight="1" x14ac:dyDescent="0.25">
      <c r="B116" s="17">
        <v>5830</v>
      </c>
      <c r="C116" s="22" t="s">
        <v>102</v>
      </c>
      <c r="D116" s="27"/>
      <c r="E116" s="25"/>
      <c r="F116" s="25"/>
      <c r="G116" s="25"/>
      <c r="H116" s="25"/>
    </row>
    <row r="117" spans="2:8" ht="18" customHeight="1" thickBot="1" x14ac:dyDescent="0.3">
      <c r="B117" s="33">
        <v>5890</v>
      </c>
      <c r="C117" s="23" t="s">
        <v>103</v>
      </c>
      <c r="D117" s="34"/>
      <c r="E117" s="28"/>
      <c r="F117" s="28"/>
      <c r="G117" s="28"/>
      <c r="H117" s="28"/>
    </row>
    <row r="118" spans="2:8" s="16" customFormat="1" ht="22.5" customHeight="1" thickBot="1" x14ac:dyDescent="0.3">
      <c r="B118" s="12">
        <v>59</v>
      </c>
      <c r="C118" s="13" t="s">
        <v>104</v>
      </c>
      <c r="D118" s="14"/>
      <c r="E118" s="15">
        <f>SUM(E119:E128)</f>
        <v>0</v>
      </c>
      <c r="F118" s="15">
        <f t="shared" ref="F118:H118" si="18">SUM(F119:F128)</f>
        <v>0</v>
      </c>
      <c r="G118" s="15">
        <f t="shared" si="18"/>
        <v>0</v>
      </c>
      <c r="H118" s="15">
        <f t="shared" si="18"/>
        <v>0</v>
      </c>
    </row>
    <row r="119" spans="2:8" s="16" customFormat="1" ht="18" customHeight="1" x14ac:dyDescent="0.25">
      <c r="B119" s="17">
        <v>5900</v>
      </c>
      <c r="C119" s="18" t="s">
        <v>105</v>
      </c>
      <c r="D119" s="27"/>
      <c r="E119" s="25"/>
      <c r="F119" s="25"/>
      <c r="G119" s="26"/>
      <c r="H119" s="25"/>
    </row>
    <row r="120" spans="2:8" ht="18" customHeight="1" x14ac:dyDescent="0.25">
      <c r="B120" s="17">
        <v>5910</v>
      </c>
      <c r="C120" s="22" t="s">
        <v>307</v>
      </c>
      <c r="D120" s="27"/>
      <c r="E120" s="25"/>
      <c r="F120" s="25"/>
      <c r="G120" s="25"/>
      <c r="H120" s="25"/>
    </row>
    <row r="121" spans="2:8" s="16" customFormat="1" ht="18" customHeight="1" x14ac:dyDescent="0.25">
      <c r="B121" s="17">
        <v>5920</v>
      </c>
      <c r="C121" s="22" t="s">
        <v>106</v>
      </c>
      <c r="D121" s="27"/>
      <c r="E121" s="25"/>
      <c r="F121" s="25"/>
      <c r="G121" s="25"/>
      <c r="H121" s="25"/>
    </row>
    <row r="122" spans="2:8" s="16" customFormat="1" ht="18" customHeight="1" x14ac:dyDescent="0.25">
      <c r="B122" s="17">
        <v>5921</v>
      </c>
      <c r="C122" s="22" t="s">
        <v>107</v>
      </c>
      <c r="D122" s="27"/>
      <c r="E122" s="25"/>
      <c r="F122" s="25"/>
      <c r="G122" s="25"/>
      <c r="H122" s="25"/>
    </row>
    <row r="123" spans="2:8" ht="18" customHeight="1" x14ac:dyDescent="0.25">
      <c r="B123" s="17">
        <v>5922</v>
      </c>
      <c r="C123" s="22" t="s">
        <v>108</v>
      </c>
      <c r="D123" s="27"/>
      <c r="E123" s="25"/>
      <c r="F123" s="25"/>
      <c r="G123" s="25"/>
      <c r="H123" s="25"/>
    </row>
    <row r="124" spans="2:8" s="16" customFormat="1" ht="18" customHeight="1" x14ac:dyDescent="0.25">
      <c r="B124" s="17">
        <v>5930</v>
      </c>
      <c r="C124" s="22" t="s">
        <v>109</v>
      </c>
      <c r="D124" s="27"/>
      <c r="E124" s="25"/>
      <c r="F124" s="25"/>
      <c r="G124" s="25"/>
      <c r="H124" s="25"/>
    </row>
    <row r="125" spans="2:8" s="16" customFormat="1" ht="18" customHeight="1" x14ac:dyDescent="0.25">
      <c r="B125" s="17">
        <v>5940</v>
      </c>
      <c r="C125" s="22" t="s">
        <v>110</v>
      </c>
      <c r="D125" s="27"/>
      <c r="E125" s="25"/>
      <c r="F125" s="25"/>
      <c r="G125" s="25"/>
      <c r="H125" s="25"/>
    </row>
    <row r="126" spans="2:8" s="16" customFormat="1" ht="18" customHeight="1" x14ac:dyDescent="0.25">
      <c r="B126" s="17">
        <v>5970</v>
      </c>
      <c r="C126" s="22" t="s">
        <v>111</v>
      </c>
      <c r="D126" s="27"/>
      <c r="E126" s="25"/>
      <c r="F126" s="25"/>
      <c r="G126" s="25"/>
      <c r="H126" s="25"/>
    </row>
    <row r="127" spans="2:8" s="16" customFormat="1" ht="18" customHeight="1" x14ac:dyDescent="0.25">
      <c r="B127" s="17">
        <v>5980</v>
      </c>
      <c r="C127" s="22" t="s">
        <v>112</v>
      </c>
      <c r="D127" s="27"/>
      <c r="E127" s="25"/>
      <c r="F127" s="25"/>
      <c r="G127" s="25"/>
      <c r="H127" s="25"/>
    </row>
    <row r="128" spans="2:8" ht="18" customHeight="1" thickBot="1" x14ac:dyDescent="0.3">
      <c r="B128" s="17">
        <v>5990</v>
      </c>
      <c r="C128" s="22" t="s">
        <v>113</v>
      </c>
      <c r="D128" s="27"/>
      <c r="E128" s="25"/>
      <c r="F128" s="25"/>
      <c r="G128" s="25"/>
      <c r="H128" s="25"/>
    </row>
    <row r="129" spans="2:8" s="16" customFormat="1" ht="22.5" customHeight="1" thickBot="1" x14ac:dyDescent="0.3">
      <c r="B129" s="12">
        <v>60</v>
      </c>
      <c r="C129" s="13" t="s">
        <v>114</v>
      </c>
      <c r="D129" s="14"/>
      <c r="E129" s="15">
        <f>SUM(E130:E134)</f>
        <v>0</v>
      </c>
      <c r="F129" s="15">
        <f t="shared" ref="F129:H129" si="19">SUM(F130:F134)</f>
        <v>0</v>
      </c>
      <c r="G129" s="15">
        <f t="shared" si="19"/>
        <v>0</v>
      </c>
      <c r="H129" s="15">
        <f t="shared" si="19"/>
        <v>0</v>
      </c>
    </row>
    <row r="130" spans="2:8" s="16" customFormat="1" ht="18" customHeight="1" x14ac:dyDescent="0.25">
      <c r="B130" s="17">
        <v>6000</v>
      </c>
      <c r="C130" s="18" t="s">
        <v>115</v>
      </c>
      <c r="D130" s="27"/>
      <c r="E130" s="25"/>
      <c r="F130" s="25"/>
      <c r="G130" s="26"/>
      <c r="H130" s="25"/>
    </row>
    <row r="131" spans="2:8" ht="18" customHeight="1" x14ac:dyDescent="0.25">
      <c r="B131" s="17">
        <v>6009</v>
      </c>
      <c r="C131" s="22" t="s">
        <v>116</v>
      </c>
      <c r="D131" s="27"/>
      <c r="E131" s="25"/>
      <c r="F131" s="25"/>
      <c r="G131" s="25"/>
      <c r="H131" s="25"/>
    </row>
    <row r="132" spans="2:8" s="16" customFormat="1" ht="18" customHeight="1" x14ac:dyDescent="0.25">
      <c r="B132" s="17">
        <v>6011</v>
      </c>
      <c r="C132" s="22" t="s">
        <v>117</v>
      </c>
      <c r="D132" s="27"/>
      <c r="E132" s="25"/>
      <c r="F132" s="25"/>
      <c r="G132" s="25"/>
      <c r="H132" s="25"/>
    </row>
    <row r="133" spans="2:8" s="16" customFormat="1" ht="18" customHeight="1" x14ac:dyDescent="0.25">
      <c r="B133" s="17">
        <v>6051</v>
      </c>
      <c r="C133" s="22" t="s">
        <v>118</v>
      </c>
      <c r="D133" s="55"/>
      <c r="E133" s="20"/>
      <c r="F133" s="20"/>
      <c r="G133" s="20"/>
      <c r="H133" s="20"/>
    </row>
    <row r="134" spans="2:8" ht="18" customHeight="1" thickBot="1" x14ac:dyDescent="0.3">
      <c r="B134" s="17">
        <v>6052</v>
      </c>
      <c r="C134" s="22" t="s">
        <v>119</v>
      </c>
      <c r="D134" s="55"/>
      <c r="E134" s="20"/>
      <c r="F134" s="20"/>
      <c r="G134" s="20"/>
      <c r="H134" s="20"/>
    </row>
    <row r="135" spans="2:8" s="16" customFormat="1" ht="22.5" customHeight="1" thickBot="1" x14ac:dyDescent="0.3">
      <c r="B135" s="12">
        <v>62</v>
      </c>
      <c r="C135" s="13" t="s">
        <v>120</v>
      </c>
      <c r="D135" s="14"/>
      <c r="E135" s="15">
        <f>SUM(E136:E139)</f>
        <v>0</v>
      </c>
      <c r="F135" s="15">
        <f t="shared" ref="F135:H135" si="20">SUM(F136:F139)</f>
        <v>0</v>
      </c>
      <c r="G135" s="15">
        <f t="shared" si="20"/>
        <v>0</v>
      </c>
      <c r="H135" s="15">
        <f t="shared" si="20"/>
        <v>0</v>
      </c>
    </row>
    <row r="136" spans="2:8" s="16" customFormat="1" ht="18" customHeight="1" x14ac:dyDescent="0.25">
      <c r="B136" s="17">
        <v>6220</v>
      </c>
      <c r="C136" s="18" t="s">
        <v>121</v>
      </c>
      <c r="D136" s="27"/>
      <c r="E136" s="25"/>
      <c r="F136" s="25"/>
      <c r="G136" s="26"/>
      <c r="H136" s="25"/>
    </row>
    <row r="137" spans="2:8" ht="18" customHeight="1" x14ac:dyDescent="0.25">
      <c r="B137" s="17">
        <v>6230</v>
      </c>
      <c r="C137" s="22" t="s">
        <v>122</v>
      </c>
      <c r="D137" s="27"/>
      <c r="E137" s="25"/>
      <c r="F137" s="25"/>
      <c r="G137" s="25"/>
      <c r="H137" s="25"/>
    </row>
    <row r="138" spans="2:8" s="16" customFormat="1" ht="18" customHeight="1" x14ac:dyDescent="0.25">
      <c r="B138" s="17">
        <v>6240</v>
      </c>
      <c r="C138" s="22" t="s">
        <v>123</v>
      </c>
      <c r="D138" s="27"/>
      <c r="E138" s="25"/>
      <c r="F138" s="25"/>
      <c r="G138" s="25"/>
      <c r="H138" s="25"/>
    </row>
    <row r="139" spans="2:8" ht="18" customHeight="1" thickBot="1" x14ac:dyDescent="0.3">
      <c r="B139" s="17">
        <v>6290</v>
      </c>
      <c r="C139" s="22" t="s">
        <v>124</v>
      </c>
      <c r="D139" s="27"/>
      <c r="E139" s="25"/>
      <c r="F139" s="25"/>
      <c r="G139" s="25"/>
      <c r="H139" s="25"/>
    </row>
    <row r="140" spans="2:8" s="16" customFormat="1" ht="22.5" customHeight="1" thickBot="1" x14ac:dyDescent="0.3">
      <c r="B140" s="12">
        <v>63</v>
      </c>
      <c r="C140" s="13" t="s">
        <v>125</v>
      </c>
      <c r="D140" s="14"/>
      <c r="E140" s="15">
        <f>SUM(E141:E149)</f>
        <v>0</v>
      </c>
      <c r="F140" s="15">
        <f t="shared" ref="F140:H140" si="21">SUM(F141:F149)</f>
        <v>0</v>
      </c>
      <c r="G140" s="15">
        <f t="shared" si="21"/>
        <v>0</v>
      </c>
      <c r="H140" s="15">
        <f t="shared" si="21"/>
        <v>0</v>
      </c>
    </row>
    <row r="141" spans="2:8" s="16" customFormat="1" ht="18" customHeight="1" x14ac:dyDescent="0.25">
      <c r="B141" s="17">
        <v>6300</v>
      </c>
      <c r="C141" s="18" t="s">
        <v>126</v>
      </c>
      <c r="D141" s="19">
        <v>18</v>
      </c>
      <c r="E141" s="25"/>
      <c r="F141" s="25"/>
      <c r="G141" s="26"/>
      <c r="H141" s="25"/>
    </row>
    <row r="142" spans="2:8" ht="18" customHeight="1" x14ac:dyDescent="0.25">
      <c r="B142" s="17">
        <v>6320</v>
      </c>
      <c r="C142" s="22" t="s">
        <v>127</v>
      </c>
      <c r="D142" s="27"/>
      <c r="E142" s="25"/>
      <c r="F142" s="25"/>
      <c r="G142" s="25"/>
      <c r="H142" s="25"/>
    </row>
    <row r="143" spans="2:8" s="16" customFormat="1" ht="18" customHeight="1" x14ac:dyDescent="0.25">
      <c r="B143" s="17">
        <v>6340</v>
      </c>
      <c r="C143" s="22" t="s">
        <v>128</v>
      </c>
      <c r="D143" s="27"/>
      <c r="E143" s="25"/>
      <c r="F143" s="25"/>
      <c r="G143" s="25"/>
      <c r="H143" s="25"/>
    </row>
    <row r="144" spans="2:8" s="16" customFormat="1" ht="18" customHeight="1" x14ac:dyDescent="0.25">
      <c r="B144" s="17">
        <v>6360</v>
      </c>
      <c r="C144" s="22" t="s">
        <v>129</v>
      </c>
      <c r="D144" s="27"/>
      <c r="E144" s="25"/>
      <c r="F144" s="25"/>
      <c r="G144" s="25"/>
      <c r="H144" s="25"/>
    </row>
    <row r="145" spans="2:8" s="16" customFormat="1" ht="18" customHeight="1" x14ac:dyDescent="0.25">
      <c r="B145" s="17">
        <v>6361</v>
      </c>
      <c r="C145" s="22" t="s">
        <v>275</v>
      </c>
      <c r="D145" s="27"/>
      <c r="E145" s="25"/>
      <c r="F145" s="25"/>
      <c r="G145" s="25"/>
      <c r="H145" s="25"/>
    </row>
    <row r="146" spans="2:8" ht="18" customHeight="1" x14ac:dyDescent="0.25">
      <c r="B146" s="17">
        <v>6365</v>
      </c>
      <c r="C146" s="22" t="s">
        <v>130</v>
      </c>
      <c r="D146" s="27"/>
      <c r="E146" s="25"/>
      <c r="F146" s="25"/>
      <c r="G146" s="25"/>
      <c r="H146" s="25"/>
    </row>
    <row r="147" spans="2:8" s="16" customFormat="1" ht="18" customHeight="1" x14ac:dyDescent="0.25">
      <c r="B147" s="17">
        <v>6370</v>
      </c>
      <c r="C147" s="22" t="s">
        <v>131</v>
      </c>
      <c r="D147" s="27"/>
      <c r="E147" s="25"/>
      <c r="F147" s="25"/>
      <c r="G147" s="25"/>
      <c r="H147" s="25"/>
    </row>
    <row r="148" spans="2:8" s="16" customFormat="1" ht="18" customHeight="1" x14ac:dyDescent="0.25">
      <c r="B148" s="17">
        <v>6380</v>
      </c>
      <c r="C148" s="22" t="s">
        <v>132</v>
      </c>
      <c r="D148" s="27"/>
      <c r="E148" s="25"/>
      <c r="F148" s="25"/>
      <c r="G148" s="25"/>
      <c r="H148" s="25"/>
    </row>
    <row r="149" spans="2:8" ht="18" customHeight="1" thickBot="1" x14ac:dyDescent="0.3">
      <c r="B149" s="17">
        <v>6390</v>
      </c>
      <c r="C149" s="22" t="s">
        <v>133</v>
      </c>
      <c r="D149" s="27"/>
      <c r="E149" s="25"/>
      <c r="F149" s="25"/>
      <c r="G149" s="25"/>
      <c r="H149" s="25"/>
    </row>
    <row r="150" spans="2:8" s="16" customFormat="1" ht="22.5" customHeight="1" thickBot="1" x14ac:dyDescent="0.3">
      <c r="B150" s="12">
        <v>64</v>
      </c>
      <c r="C150" s="13" t="s">
        <v>134</v>
      </c>
      <c r="D150" s="14"/>
      <c r="E150" s="15">
        <f>SUM(E151:E154)</f>
        <v>0</v>
      </c>
      <c r="F150" s="15">
        <f t="shared" ref="F150:H150" si="22">SUM(F151:F154)</f>
        <v>0</v>
      </c>
      <c r="G150" s="15">
        <f t="shared" si="22"/>
        <v>0</v>
      </c>
      <c r="H150" s="15">
        <f t="shared" si="22"/>
        <v>0</v>
      </c>
    </row>
    <row r="151" spans="2:8" s="16" customFormat="1" ht="18" customHeight="1" x14ac:dyDescent="0.25">
      <c r="B151" s="31">
        <v>6400</v>
      </c>
      <c r="C151" s="18" t="s">
        <v>135</v>
      </c>
      <c r="D151" s="32"/>
      <c r="E151" s="26"/>
      <c r="F151" s="26"/>
      <c r="G151" s="26"/>
      <c r="H151" s="26"/>
    </row>
    <row r="152" spans="2:8" s="16" customFormat="1" ht="18" customHeight="1" x14ac:dyDescent="0.25">
      <c r="B152" s="17">
        <v>6420</v>
      </c>
      <c r="C152" s="22" t="s">
        <v>136</v>
      </c>
      <c r="D152" s="27"/>
      <c r="E152" s="25"/>
      <c r="F152" s="25"/>
      <c r="G152" s="25"/>
      <c r="H152" s="25"/>
    </row>
    <row r="153" spans="2:8" s="16" customFormat="1" ht="18" customHeight="1" x14ac:dyDescent="0.25">
      <c r="B153" s="17">
        <v>6430</v>
      </c>
      <c r="C153" s="22" t="s">
        <v>315</v>
      </c>
      <c r="D153" s="27"/>
      <c r="E153" s="25"/>
      <c r="F153" s="25"/>
      <c r="G153" s="25"/>
      <c r="H153" s="25"/>
    </row>
    <row r="154" spans="2:8" s="16" customFormat="1" ht="18" customHeight="1" thickBot="1" x14ac:dyDescent="0.3">
      <c r="B154" s="33">
        <v>6490</v>
      </c>
      <c r="C154" s="23" t="s">
        <v>137</v>
      </c>
      <c r="D154" s="34"/>
      <c r="E154" s="28"/>
      <c r="F154" s="28"/>
      <c r="G154" s="28"/>
      <c r="H154" s="28"/>
    </row>
    <row r="155" spans="2:8" s="16" customFormat="1" ht="22.5" customHeight="1" thickBot="1" x14ac:dyDescent="0.3">
      <c r="B155" s="12">
        <v>65</v>
      </c>
      <c r="C155" s="13" t="s">
        <v>138</v>
      </c>
      <c r="D155" s="14"/>
      <c r="E155" s="15">
        <f>SUM(E156:E171)</f>
        <v>0</v>
      </c>
      <c r="F155" s="15">
        <f t="shared" ref="F155:H155" si="23">SUM(F156:F171)</f>
        <v>0</v>
      </c>
      <c r="G155" s="15">
        <f t="shared" si="23"/>
        <v>0</v>
      </c>
      <c r="H155" s="15">
        <f t="shared" si="23"/>
        <v>0</v>
      </c>
    </row>
    <row r="156" spans="2:8" s="16" customFormat="1" ht="18" customHeight="1" x14ac:dyDescent="0.25">
      <c r="B156" s="17">
        <v>6510</v>
      </c>
      <c r="C156" s="18" t="s">
        <v>139</v>
      </c>
      <c r="D156" s="27"/>
      <c r="E156" s="25"/>
      <c r="F156" s="25"/>
      <c r="G156" s="26"/>
      <c r="H156" s="25"/>
    </row>
    <row r="157" spans="2:8" ht="18" customHeight="1" x14ac:dyDescent="0.25">
      <c r="B157" s="17">
        <v>6511</v>
      </c>
      <c r="C157" s="22" t="s">
        <v>276</v>
      </c>
      <c r="D157" s="27"/>
      <c r="E157" s="25"/>
      <c r="F157" s="25"/>
      <c r="G157" s="25"/>
      <c r="H157" s="25"/>
    </row>
    <row r="158" spans="2:8" s="16" customFormat="1" ht="18" customHeight="1" x14ac:dyDescent="0.25">
      <c r="B158" s="17">
        <v>6512</v>
      </c>
      <c r="C158" s="22" t="s">
        <v>140</v>
      </c>
      <c r="D158" s="27"/>
      <c r="E158" s="25"/>
      <c r="F158" s="25"/>
      <c r="G158" s="25"/>
      <c r="H158" s="25"/>
    </row>
    <row r="159" spans="2:8" s="16" customFormat="1" ht="18" customHeight="1" x14ac:dyDescent="0.25">
      <c r="B159" s="17">
        <v>6513</v>
      </c>
      <c r="C159" s="22" t="s">
        <v>141</v>
      </c>
      <c r="D159" s="27"/>
      <c r="E159" s="25"/>
      <c r="F159" s="25"/>
      <c r="G159" s="25"/>
      <c r="H159" s="25"/>
    </row>
    <row r="160" spans="2:8" s="16" customFormat="1" ht="18" customHeight="1" x14ac:dyDescent="0.25">
      <c r="B160" s="17">
        <v>6514</v>
      </c>
      <c r="C160" s="22" t="s">
        <v>142</v>
      </c>
      <c r="D160" s="27"/>
      <c r="E160" s="25"/>
      <c r="F160" s="25"/>
      <c r="G160" s="25"/>
      <c r="H160" s="25"/>
    </row>
    <row r="161" spans="2:8" ht="18" customHeight="1" x14ac:dyDescent="0.25">
      <c r="B161" s="17">
        <v>6515</v>
      </c>
      <c r="C161" s="22" t="s">
        <v>316</v>
      </c>
      <c r="D161" s="27"/>
      <c r="E161" s="25"/>
      <c r="F161" s="25"/>
      <c r="G161" s="25"/>
      <c r="H161" s="25"/>
    </row>
    <row r="162" spans="2:8" s="16" customFormat="1" ht="18" customHeight="1" x14ac:dyDescent="0.25">
      <c r="B162" s="17">
        <v>6516</v>
      </c>
      <c r="C162" s="22" t="s">
        <v>143</v>
      </c>
      <c r="D162" s="19"/>
      <c r="E162" s="20"/>
      <c r="F162" s="20"/>
      <c r="G162" s="20"/>
      <c r="H162" s="20"/>
    </row>
    <row r="163" spans="2:8" s="16" customFormat="1" ht="18" customHeight="1" x14ac:dyDescent="0.25">
      <c r="B163" s="17">
        <v>6519</v>
      </c>
      <c r="C163" s="22" t="s">
        <v>144</v>
      </c>
      <c r="D163" s="27"/>
      <c r="E163" s="25"/>
      <c r="F163" s="25"/>
      <c r="G163" s="25"/>
      <c r="H163" s="25"/>
    </row>
    <row r="164" spans="2:8" s="16" customFormat="1" ht="18" customHeight="1" x14ac:dyDescent="0.25">
      <c r="B164" s="17">
        <v>6520</v>
      </c>
      <c r="C164" s="22" t="s">
        <v>145</v>
      </c>
      <c r="D164" s="27"/>
      <c r="E164" s="25"/>
      <c r="F164" s="25"/>
      <c r="G164" s="25"/>
      <c r="H164" s="25"/>
    </row>
    <row r="165" spans="2:8" s="16" customFormat="1" ht="18" customHeight="1" x14ac:dyDescent="0.25">
      <c r="B165" s="17">
        <v>6521</v>
      </c>
      <c r="C165" s="22" t="s">
        <v>146</v>
      </c>
      <c r="D165" s="27"/>
      <c r="E165" s="25"/>
      <c r="F165" s="25"/>
      <c r="G165" s="25"/>
      <c r="H165" s="25"/>
    </row>
    <row r="166" spans="2:8" ht="18" customHeight="1" x14ac:dyDescent="0.25">
      <c r="B166" s="17">
        <v>6530</v>
      </c>
      <c r="C166" s="22" t="s">
        <v>277</v>
      </c>
      <c r="D166" s="27"/>
      <c r="E166" s="25"/>
      <c r="F166" s="25"/>
      <c r="G166" s="25"/>
      <c r="H166" s="25"/>
    </row>
    <row r="167" spans="2:8" s="16" customFormat="1" ht="18" customHeight="1" x14ac:dyDescent="0.25">
      <c r="B167" s="17">
        <v>6540</v>
      </c>
      <c r="C167" s="22" t="s">
        <v>147</v>
      </c>
      <c r="D167" s="27"/>
      <c r="E167" s="25"/>
      <c r="F167" s="25"/>
      <c r="G167" s="25"/>
      <c r="H167" s="25"/>
    </row>
    <row r="168" spans="2:8" s="16" customFormat="1" ht="18" customHeight="1" x14ac:dyDescent="0.25">
      <c r="B168" s="17">
        <v>6545</v>
      </c>
      <c r="C168" s="22" t="s">
        <v>318</v>
      </c>
      <c r="D168" s="27"/>
      <c r="E168" s="25"/>
      <c r="F168" s="25"/>
      <c r="G168" s="25"/>
      <c r="H168" s="25"/>
    </row>
    <row r="169" spans="2:8" s="16" customFormat="1" ht="18" customHeight="1" x14ac:dyDescent="0.25">
      <c r="B169" s="17">
        <v>6550</v>
      </c>
      <c r="C169" s="22" t="s">
        <v>148</v>
      </c>
      <c r="D169" s="27"/>
      <c r="E169" s="25"/>
      <c r="F169" s="25"/>
      <c r="G169" s="25"/>
      <c r="H169" s="25"/>
    </row>
    <row r="170" spans="2:8" ht="18" customHeight="1" x14ac:dyDescent="0.25">
      <c r="B170" s="17" t="s">
        <v>149</v>
      </c>
      <c r="C170" s="22" t="s">
        <v>150</v>
      </c>
      <c r="D170" s="27"/>
      <c r="E170" s="25"/>
      <c r="F170" s="25"/>
      <c r="G170" s="25"/>
      <c r="H170" s="25"/>
    </row>
    <row r="171" spans="2:8" s="16" customFormat="1" ht="18" customHeight="1" thickBot="1" x14ac:dyDescent="0.3">
      <c r="B171" s="17">
        <v>6590</v>
      </c>
      <c r="C171" s="22" t="s">
        <v>151</v>
      </c>
      <c r="D171" s="27"/>
      <c r="E171" s="25"/>
      <c r="F171" s="25"/>
      <c r="G171" s="25"/>
      <c r="H171" s="25"/>
    </row>
    <row r="172" spans="2:8" s="16" customFormat="1" ht="22.5" customHeight="1" thickBot="1" x14ac:dyDescent="0.3">
      <c r="B172" s="12">
        <v>66</v>
      </c>
      <c r="C172" s="13" t="s">
        <v>152</v>
      </c>
      <c r="D172" s="14"/>
      <c r="E172" s="15">
        <f>SUM(E173:E177)</f>
        <v>0</v>
      </c>
      <c r="F172" s="15">
        <f t="shared" ref="F172:G172" si="24">SUM(F173:F177)</f>
        <v>0</v>
      </c>
      <c r="G172" s="15">
        <f t="shared" si="24"/>
        <v>0</v>
      </c>
      <c r="H172" s="15">
        <f>SUM(H173:H177)</f>
        <v>0</v>
      </c>
    </row>
    <row r="173" spans="2:8" s="16" customFormat="1" ht="18" customHeight="1" x14ac:dyDescent="0.25">
      <c r="B173" s="17">
        <v>6600</v>
      </c>
      <c r="C173" s="18" t="s">
        <v>153</v>
      </c>
      <c r="D173" s="27"/>
      <c r="E173" s="25"/>
      <c r="F173" s="25"/>
      <c r="G173" s="26"/>
      <c r="H173" s="25"/>
    </row>
    <row r="174" spans="2:8" ht="18" customHeight="1" x14ac:dyDescent="0.25">
      <c r="B174" s="17">
        <v>6601</v>
      </c>
      <c r="C174" s="22" t="s">
        <v>154</v>
      </c>
      <c r="D174" s="27"/>
      <c r="E174" s="25"/>
      <c r="F174" s="25"/>
      <c r="G174" s="25"/>
      <c r="H174" s="25"/>
    </row>
    <row r="175" spans="2:8" s="16" customFormat="1" ht="18" customHeight="1" x14ac:dyDescent="0.25">
      <c r="B175" s="17">
        <v>6610</v>
      </c>
      <c r="C175" s="22" t="s">
        <v>155</v>
      </c>
      <c r="D175" s="27"/>
      <c r="E175" s="25"/>
      <c r="F175" s="25"/>
      <c r="G175" s="25"/>
      <c r="H175" s="25"/>
    </row>
    <row r="176" spans="2:8" ht="18" customHeight="1" x14ac:dyDescent="0.25">
      <c r="B176" s="17">
        <v>6620</v>
      </c>
      <c r="C176" s="22" t="s">
        <v>156</v>
      </c>
      <c r="D176" s="27"/>
      <c r="E176" s="25"/>
      <c r="F176" s="25"/>
      <c r="G176" s="25"/>
      <c r="H176" s="25"/>
    </row>
    <row r="177" spans="2:8" s="16" customFormat="1" ht="15.75" customHeight="1" thickBot="1" x14ac:dyDescent="0.3">
      <c r="B177" s="17">
        <v>6690</v>
      </c>
      <c r="C177" s="22" t="s">
        <v>157</v>
      </c>
      <c r="D177" s="27"/>
      <c r="E177" s="25"/>
      <c r="F177" s="25"/>
      <c r="G177" s="25"/>
      <c r="H177" s="25"/>
    </row>
    <row r="178" spans="2:8" s="16" customFormat="1" ht="22.5" customHeight="1" thickBot="1" x14ac:dyDescent="0.3">
      <c r="B178" s="12">
        <v>67</v>
      </c>
      <c r="C178" s="13" t="s">
        <v>158</v>
      </c>
      <c r="D178" s="14"/>
      <c r="E178" s="15">
        <f>SUM(E179:E185)</f>
        <v>0</v>
      </c>
      <c r="F178" s="15">
        <f t="shared" ref="F178:G178" si="25">SUM(F179:F185)</f>
        <v>0</v>
      </c>
      <c r="G178" s="15">
        <f t="shared" si="25"/>
        <v>0</v>
      </c>
      <c r="H178" s="15">
        <f>SUM(H179:H185)</f>
        <v>0</v>
      </c>
    </row>
    <row r="179" spans="2:8" s="16" customFormat="1" ht="18" customHeight="1" x14ac:dyDescent="0.25">
      <c r="B179" s="17">
        <v>6700</v>
      </c>
      <c r="C179" s="18" t="s">
        <v>159</v>
      </c>
      <c r="D179" s="27"/>
      <c r="E179" s="25"/>
      <c r="F179" s="25"/>
      <c r="G179" s="26"/>
      <c r="H179" s="25"/>
    </row>
    <row r="180" spans="2:8" ht="18" customHeight="1" x14ac:dyDescent="0.25">
      <c r="B180" s="17">
        <v>6710</v>
      </c>
      <c r="C180" s="22" t="s">
        <v>160</v>
      </c>
      <c r="D180" s="27"/>
      <c r="E180" s="25"/>
      <c r="F180" s="25"/>
      <c r="G180" s="25"/>
      <c r="H180" s="25"/>
    </row>
    <row r="181" spans="2:8" s="16" customFormat="1" ht="18" customHeight="1" x14ac:dyDescent="0.25">
      <c r="B181" s="17">
        <v>6720</v>
      </c>
      <c r="C181" s="22" t="s">
        <v>278</v>
      </c>
      <c r="D181" s="27"/>
      <c r="E181" s="25"/>
      <c r="F181" s="25"/>
      <c r="G181" s="25"/>
      <c r="H181" s="25"/>
    </row>
    <row r="182" spans="2:8" ht="18" customHeight="1" x14ac:dyDescent="0.25">
      <c r="B182" s="17">
        <v>6730</v>
      </c>
      <c r="C182" s="22" t="s">
        <v>161</v>
      </c>
      <c r="D182" s="27"/>
      <c r="E182" s="25"/>
      <c r="F182" s="25"/>
      <c r="G182" s="25"/>
      <c r="H182" s="25"/>
    </row>
    <row r="183" spans="2:8" s="16" customFormat="1" ht="18" customHeight="1" x14ac:dyDescent="0.25">
      <c r="B183" s="17">
        <v>6740</v>
      </c>
      <c r="C183" s="22" t="s">
        <v>162</v>
      </c>
      <c r="D183" s="27"/>
      <c r="E183" s="25"/>
      <c r="F183" s="25"/>
      <c r="G183" s="25"/>
      <c r="H183" s="25"/>
    </row>
    <row r="184" spans="2:8" ht="18" customHeight="1" x14ac:dyDescent="0.25">
      <c r="B184" s="17">
        <v>6750</v>
      </c>
      <c r="C184" s="22" t="s">
        <v>163</v>
      </c>
      <c r="D184" s="27"/>
      <c r="E184" s="25"/>
      <c r="F184" s="25"/>
      <c r="G184" s="25"/>
      <c r="H184" s="25"/>
    </row>
    <row r="185" spans="2:8" s="16" customFormat="1" ht="18" customHeight="1" thickBot="1" x14ac:dyDescent="0.3">
      <c r="B185" s="17">
        <v>6790</v>
      </c>
      <c r="C185" s="22" t="s">
        <v>164</v>
      </c>
      <c r="D185" s="27"/>
      <c r="E185" s="25"/>
      <c r="F185" s="25"/>
      <c r="G185" s="25"/>
      <c r="H185" s="25"/>
    </row>
    <row r="186" spans="2:8" s="16" customFormat="1" ht="22.5" customHeight="1" thickBot="1" x14ac:dyDescent="0.3">
      <c r="B186" s="12">
        <v>68</v>
      </c>
      <c r="C186" s="13" t="s">
        <v>165</v>
      </c>
      <c r="D186" s="14"/>
      <c r="E186" s="15">
        <f>SUM(E187:E191)</f>
        <v>0</v>
      </c>
      <c r="F186" s="15">
        <f t="shared" ref="F186:H186" si="26">SUM(F187:F191)</f>
        <v>0</v>
      </c>
      <c r="G186" s="15">
        <f t="shared" si="26"/>
        <v>0</v>
      </c>
      <c r="H186" s="15">
        <f t="shared" si="26"/>
        <v>0</v>
      </c>
    </row>
    <row r="187" spans="2:8" s="16" customFormat="1" ht="18" customHeight="1" x14ac:dyDescent="0.25">
      <c r="B187" s="17">
        <v>6800</v>
      </c>
      <c r="C187" s="18" t="s">
        <v>166</v>
      </c>
      <c r="D187" s="27"/>
      <c r="E187" s="25"/>
      <c r="F187" s="25"/>
      <c r="G187" s="26"/>
      <c r="H187" s="25"/>
    </row>
    <row r="188" spans="2:8" ht="18" customHeight="1" x14ac:dyDescent="0.25">
      <c r="B188" s="17">
        <v>6820</v>
      </c>
      <c r="C188" s="22" t="s">
        <v>167</v>
      </c>
      <c r="D188" s="27"/>
      <c r="E188" s="25"/>
      <c r="F188" s="25"/>
      <c r="G188" s="25"/>
      <c r="H188" s="25"/>
    </row>
    <row r="189" spans="2:8" s="16" customFormat="1" ht="18" customHeight="1" x14ac:dyDescent="0.25">
      <c r="B189" s="17">
        <v>6850</v>
      </c>
      <c r="C189" s="22" t="s">
        <v>168</v>
      </c>
      <c r="D189" s="27"/>
      <c r="E189" s="25"/>
      <c r="F189" s="25"/>
      <c r="G189" s="25"/>
      <c r="H189" s="25"/>
    </row>
    <row r="190" spans="2:8" ht="18" customHeight="1" x14ac:dyDescent="0.25">
      <c r="B190" s="17">
        <v>6860</v>
      </c>
      <c r="C190" s="22" t="s">
        <v>169</v>
      </c>
      <c r="D190" s="27"/>
      <c r="E190" s="25"/>
      <c r="F190" s="25"/>
      <c r="G190" s="25"/>
      <c r="H190" s="25"/>
    </row>
    <row r="191" spans="2:8" s="16" customFormat="1" ht="18" customHeight="1" thickBot="1" x14ac:dyDescent="0.3">
      <c r="B191" s="17">
        <v>6890</v>
      </c>
      <c r="C191" s="22" t="s">
        <v>170</v>
      </c>
      <c r="D191" s="27"/>
      <c r="E191" s="25"/>
      <c r="F191" s="25"/>
      <c r="G191" s="25"/>
      <c r="H191" s="25"/>
    </row>
    <row r="192" spans="2:8" s="16" customFormat="1" ht="22.5" customHeight="1" thickBot="1" x14ac:dyDescent="0.3">
      <c r="B192" s="12">
        <v>69</v>
      </c>
      <c r="C192" s="13" t="s">
        <v>171</v>
      </c>
      <c r="D192" s="14"/>
      <c r="E192" s="15">
        <f>SUM(E193:E196)</f>
        <v>0</v>
      </c>
      <c r="F192" s="15">
        <f t="shared" ref="F192:H192" si="27">SUM(F193:F196)</f>
        <v>0</v>
      </c>
      <c r="G192" s="15">
        <f t="shared" si="27"/>
        <v>0</v>
      </c>
      <c r="H192" s="15">
        <f t="shared" si="27"/>
        <v>0</v>
      </c>
    </row>
    <row r="193" spans="2:8" s="16" customFormat="1" ht="18" customHeight="1" x14ac:dyDescent="0.25">
      <c r="B193" s="17">
        <v>6900</v>
      </c>
      <c r="C193" s="18" t="s">
        <v>172</v>
      </c>
      <c r="D193" s="27"/>
      <c r="E193" s="25"/>
      <c r="F193" s="25"/>
      <c r="G193" s="26"/>
      <c r="H193" s="25"/>
    </row>
    <row r="194" spans="2:8" s="16" customFormat="1" ht="18" customHeight="1" x14ac:dyDescent="0.25">
      <c r="B194" s="17">
        <v>6910</v>
      </c>
      <c r="C194" s="22" t="s">
        <v>173</v>
      </c>
      <c r="D194" s="27"/>
      <c r="E194" s="25"/>
      <c r="F194" s="25"/>
      <c r="G194" s="25"/>
      <c r="H194" s="25"/>
    </row>
    <row r="195" spans="2:8" s="16" customFormat="1" ht="18" customHeight="1" x14ac:dyDescent="0.25">
      <c r="B195" s="17">
        <v>6940</v>
      </c>
      <c r="C195" s="22" t="s">
        <v>174</v>
      </c>
      <c r="D195" s="27"/>
      <c r="E195" s="25"/>
      <c r="F195" s="25"/>
      <c r="G195" s="25"/>
      <c r="H195" s="25"/>
    </row>
    <row r="196" spans="2:8" s="16" customFormat="1" ht="18" customHeight="1" thickBot="1" x14ac:dyDescent="0.3">
      <c r="B196" s="17">
        <v>6990</v>
      </c>
      <c r="C196" s="22" t="s">
        <v>175</v>
      </c>
      <c r="D196" s="27"/>
      <c r="E196" s="25"/>
      <c r="F196" s="25"/>
      <c r="G196" s="25"/>
      <c r="H196" s="25"/>
    </row>
    <row r="197" spans="2:8" s="16" customFormat="1" ht="22.5" customHeight="1" thickBot="1" x14ac:dyDescent="0.3">
      <c r="B197" s="12">
        <v>70</v>
      </c>
      <c r="C197" s="13" t="s">
        <v>176</v>
      </c>
      <c r="D197" s="14"/>
      <c r="E197" s="15">
        <f>SUM(E198:E204)</f>
        <v>0</v>
      </c>
      <c r="F197" s="15">
        <f t="shared" ref="F197:G197" si="28">SUM(F198:F204)</f>
        <v>0</v>
      </c>
      <c r="G197" s="15">
        <f t="shared" si="28"/>
        <v>0</v>
      </c>
      <c r="H197" s="15">
        <f>SUM(H198:H204)</f>
        <v>0</v>
      </c>
    </row>
    <row r="198" spans="2:8" s="16" customFormat="1" ht="18" customHeight="1" x14ac:dyDescent="0.25">
      <c r="B198" s="31">
        <v>7000</v>
      </c>
      <c r="C198" s="18" t="s">
        <v>177</v>
      </c>
      <c r="D198" s="32"/>
      <c r="E198" s="26"/>
      <c r="F198" s="26"/>
      <c r="G198" s="26"/>
      <c r="H198" s="26"/>
    </row>
    <row r="199" spans="2:8" ht="18" customHeight="1" x14ac:dyDescent="0.25">
      <c r="B199" s="17">
        <v>7020</v>
      </c>
      <c r="C199" s="22" t="s">
        <v>121</v>
      </c>
      <c r="D199" s="27"/>
      <c r="E199" s="25"/>
      <c r="F199" s="25"/>
      <c r="G199" s="25"/>
      <c r="H199" s="25"/>
    </row>
    <row r="200" spans="2:8" s="16" customFormat="1" ht="18" customHeight="1" x14ac:dyDescent="0.25">
      <c r="B200" s="17">
        <v>7040</v>
      </c>
      <c r="C200" s="22" t="s">
        <v>178</v>
      </c>
      <c r="D200" s="27"/>
      <c r="E200" s="25"/>
      <c r="F200" s="25"/>
      <c r="G200" s="25"/>
      <c r="H200" s="25"/>
    </row>
    <row r="201" spans="2:8" ht="18" customHeight="1" x14ac:dyDescent="0.25">
      <c r="B201" s="17">
        <v>7070</v>
      </c>
      <c r="C201" s="22" t="s">
        <v>179</v>
      </c>
      <c r="D201" s="27"/>
      <c r="E201" s="25"/>
      <c r="F201" s="25"/>
      <c r="G201" s="25"/>
      <c r="H201" s="25"/>
    </row>
    <row r="202" spans="2:8" s="16" customFormat="1" ht="18" customHeight="1" x14ac:dyDescent="0.25">
      <c r="B202" s="17">
        <v>7071</v>
      </c>
      <c r="C202" s="22" t="s">
        <v>180</v>
      </c>
      <c r="D202" s="27"/>
      <c r="E202" s="25"/>
      <c r="F202" s="25"/>
      <c r="G202" s="25"/>
      <c r="H202" s="25"/>
    </row>
    <row r="203" spans="2:8" ht="18" customHeight="1" x14ac:dyDescent="0.25">
      <c r="B203" s="17">
        <v>7080</v>
      </c>
      <c r="C203" s="22" t="s">
        <v>181</v>
      </c>
      <c r="D203" s="27"/>
      <c r="E203" s="25"/>
      <c r="F203" s="25"/>
      <c r="G203" s="25"/>
      <c r="H203" s="25"/>
    </row>
    <row r="204" spans="2:8" s="16" customFormat="1" ht="18" customHeight="1" thickBot="1" x14ac:dyDescent="0.3">
      <c r="B204" s="33">
        <v>7090</v>
      </c>
      <c r="C204" s="23" t="s">
        <v>317</v>
      </c>
      <c r="D204" s="34"/>
      <c r="E204" s="28"/>
      <c r="F204" s="28"/>
      <c r="G204" s="28"/>
      <c r="H204" s="28"/>
    </row>
    <row r="205" spans="2:8" s="16" customFormat="1" ht="22.5" customHeight="1" thickBot="1" x14ac:dyDescent="0.3">
      <c r="B205" s="12">
        <v>71</v>
      </c>
      <c r="C205" s="13" t="s">
        <v>182</v>
      </c>
      <c r="D205" s="14"/>
      <c r="E205" s="15">
        <f>SUM(E206:E213)</f>
        <v>0</v>
      </c>
      <c r="F205" s="15">
        <f t="shared" ref="F205:G205" si="29">SUM(F206:F213)</f>
        <v>0</v>
      </c>
      <c r="G205" s="15">
        <f t="shared" si="29"/>
        <v>0</v>
      </c>
      <c r="H205" s="15">
        <f>SUM(H206:H213)</f>
        <v>0</v>
      </c>
    </row>
    <row r="206" spans="2:8" s="16" customFormat="1" ht="18" customHeight="1" x14ac:dyDescent="0.25">
      <c r="B206" s="17">
        <v>7100</v>
      </c>
      <c r="C206" s="18" t="s">
        <v>183</v>
      </c>
      <c r="D206" s="27"/>
      <c r="E206" s="25"/>
      <c r="F206" s="25"/>
      <c r="G206" s="26"/>
      <c r="H206" s="25"/>
    </row>
    <row r="207" spans="2:8" ht="18" customHeight="1" x14ac:dyDescent="0.25">
      <c r="B207" s="17">
        <v>7110</v>
      </c>
      <c r="C207" s="22" t="s">
        <v>184</v>
      </c>
      <c r="D207" s="27"/>
      <c r="E207" s="25"/>
      <c r="F207" s="25"/>
      <c r="G207" s="25"/>
      <c r="H207" s="25"/>
    </row>
    <row r="208" spans="2:8" s="16" customFormat="1" ht="18" customHeight="1" x14ac:dyDescent="0.25">
      <c r="B208" s="17">
        <v>7130</v>
      </c>
      <c r="C208" s="22" t="s">
        <v>185</v>
      </c>
      <c r="D208" s="27"/>
      <c r="E208" s="25"/>
      <c r="F208" s="25"/>
      <c r="G208" s="25"/>
      <c r="H208" s="25"/>
    </row>
    <row r="209" spans="2:8" ht="18" customHeight="1" x14ac:dyDescent="0.25">
      <c r="B209" s="17">
        <v>7140</v>
      </c>
      <c r="C209" s="22" t="s">
        <v>186</v>
      </c>
      <c r="D209" s="27"/>
      <c r="E209" s="25"/>
      <c r="F209" s="25"/>
      <c r="G209" s="25"/>
      <c r="H209" s="25"/>
    </row>
    <row r="210" spans="2:8" s="16" customFormat="1" ht="18" customHeight="1" x14ac:dyDescent="0.25">
      <c r="B210" s="17">
        <v>7150</v>
      </c>
      <c r="C210" s="22" t="s">
        <v>187</v>
      </c>
      <c r="D210" s="27"/>
      <c r="E210" s="25"/>
      <c r="F210" s="25"/>
      <c r="G210" s="25"/>
      <c r="H210" s="25"/>
    </row>
    <row r="211" spans="2:8" s="16" customFormat="1" ht="18" customHeight="1" x14ac:dyDescent="0.25">
      <c r="B211" s="17">
        <v>7160</v>
      </c>
      <c r="C211" s="22" t="s">
        <v>188</v>
      </c>
      <c r="D211" s="27"/>
      <c r="E211" s="25"/>
      <c r="F211" s="25"/>
      <c r="G211" s="25"/>
      <c r="H211" s="25"/>
    </row>
    <row r="212" spans="2:8" ht="18" customHeight="1" x14ac:dyDescent="0.25">
      <c r="B212" s="17">
        <v>7180</v>
      </c>
      <c r="C212" s="22" t="s">
        <v>189</v>
      </c>
      <c r="D212" s="27"/>
      <c r="E212" s="25"/>
      <c r="F212" s="25"/>
      <c r="G212" s="25"/>
      <c r="H212" s="25"/>
    </row>
    <row r="213" spans="2:8" s="16" customFormat="1" ht="18" customHeight="1" thickBot="1" x14ac:dyDescent="0.3">
      <c r="B213" s="17">
        <v>7190</v>
      </c>
      <c r="C213" s="22" t="s">
        <v>190</v>
      </c>
      <c r="D213" s="27"/>
      <c r="E213" s="25"/>
      <c r="F213" s="25"/>
      <c r="G213" s="25"/>
      <c r="H213" s="25"/>
    </row>
    <row r="214" spans="2:8" s="16" customFormat="1" ht="22.5" customHeight="1" thickBot="1" x14ac:dyDescent="0.3">
      <c r="B214" s="12">
        <v>73</v>
      </c>
      <c r="C214" s="13" t="s">
        <v>279</v>
      </c>
      <c r="D214" s="14"/>
      <c r="E214" s="15">
        <f>SUM(E215:E224)</f>
        <v>0</v>
      </c>
      <c r="F214" s="15">
        <f t="shared" ref="F214:H214" si="30">SUM(F215:F224)</f>
        <v>0</v>
      </c>
      <c r="G214" s="15">
        <f t="shared" si="30"/>
        <v>0</v>
      </c>
      <c r="H214" s="15">
        <f t="shared" si="30"/>
        <v>0</v>
      </c>
    </row>
    <row r="215" spans="2:8" s="16" customFormat="1" ht="18" customHeight="1" x14ac:dyDescent="0.25">
      <c r="B215" s="17">
        <v>7300</v>
      </c>
      <c r="C215" s="18" t="s">
        <v>280</v>
      </c>
      <c r="D215" s="27"/>
      <c r="E215" s="25"/>
      <c r="F215" s="25"/>
      <c r="G215" s="26"/>
      <c r="H215" s="25"/>
    </row>
    <row r="216" spans="2:8" s="16" customFormat="1" ht="18" customHeight="1" x14ac:dyDescent="0.25">
      <c r="B216" s="17">
        <v>7305</v>
      </c>
      <c r="C216" s="22" t="s">
        <v>47</v>
      </c>
      <c r="D216" s="27"/>
      <c r="E216" s="25"/>
      <c r="F216" s="25"/>
      <c r="G216" s="25"/>
      <c r="H216" s="25"/>
    </row>
    <row r="217" spans="2:8" s="16" customFormat="1" ht="18" customHeight="1" x14ac:dyDescent="0.25">
      <c r="B217" s="17">
        <v>7310</v>
      </c>
      <c r="C217" s="22" t="s">
        <v>192</v>
      </c>
      <c r="D217" s="27"/>
      <c r="E217" s="25"/>
      <c r="F217" s="25"/>
      <c r="G217" s="25"/>
      <c r="H217" s="25"/>
    </row>
    <row r="218" spans="2:8" s="16" customFormat="1" ht="18" customHeight="1" x14ac:dyDescent="0.25">
      <c r="B218" s="17">
        <v>7320</v>
      </c>
      <c r="C218" s="22" t="s">
        <v>193</v>
      </c>
      <c r="D218" s="27"/>
      <c r="E218" s="25"/>
      <c r="F218" s="25"/>
      <c r="G218" s="25"/>
      <c r="H218" s="25"/>
    </row>
    <row r="219" spans="2:8" s="16" customFormat="1" ht="18" customHeight="1" x14ac:dyDescent="0.25">
      <c r="B219" s="17">
        <v>7330</v>
      </c>
      <c r="C219" s="22" t="s">
        <v>194</v>
      </c>
      <c r="D219" s="27"/>
      <c r="E219" s="25"/>
      <c r="F219" s="25"/>
      <c r="G219" s="25"/>
      <c r="H219" s="25"/>
    </row>
    <row r="220" spans="2:8" s="16" customFormat="1" ht="18" customHeight="1" x14ac:dyDescent="0.25">
      <c r="B220" s="17">
        <v>7340</v>
      </c>
      <c r="C220" s="22" t="s">
        <v>195</v>
      </c>
      <c r="D220" s="27"/>
      <c r="E220" s="25"/>
      <c r="F220" s="25"/>
      <c r="G220" s="25"/>
      <c r="H220" s="25"/>
    </row>
    <row r="221" spans="2:8" s="16" customFormat="1" ht="18" customHeight="1" x14ac:dyDescent="0.25">
      <c r="B221" s="17">
        <v>7350</v>
      </c>
      <c r="C221" s="22" t="s">
        <v>196</v>
      </c>
      <c r="D221" s="27"/>
      <c r="E221" s="25"/>
      <c r="F221" s="25"/>
      <c r="G221" s="25"/>
      <c r="H221" s="25"/>
    </row>
    <row r="222" spans="2:8" s="16" customFormat="1" ht="18" customHeight="1" x14ac:dyDescent="0.25">
      <c r="B222" s="17">
        <v>7370</v>
      </c>
      <c r="C222" s="22" t="s">
        <v>197</v>
      </c>
      <c r="D222" s="27"/>
      <c r="E222" s="25"/>
      <c r="F222" s="25"/>
      <c r="G222" s="25"/>
      <c r="H222" s="25"/>
    </row>
    <row r="223" spans="2:8" s="16" customFormat="1" ht="18" customHeight="1" x14ac:dyDescent="0.25">
      <c r="B223" s="17">
        <v>7380</v>
      </c>
      <c r="C223" s="22" t="s">
        <v>198</v>
      </c>
      <c r="D223" s="55"/>
      <c r="E223" s="20"/>
      <c r="F223" s="20"/>
      <c r="G223" s="20"/>
      <c r="H223" s="20"/>
    </row>
    <row r="224" spans="2:8" s="16" customFormat="1" ht="18" customHeight="1" thickBot="1" x14ac:dyDescent="0.3">
      <c r="B224" s="17">
        <v>7390</v>
      </c>
      <c r="C224" s="22" t="s">
        <v>199</v>
      </c>
      <c r="D224" s="27"/>
      <c r="E224" s="25"/>
      <c r="F224" s="25"/>
      <c r="G224" s="25"/>
      <c r="H224" s="25"/>
    </row>
    <row r="225" spans="2:8" s="16" customFormat="1" ht="22.5" customHeight="1" thickBot="1" x14ac:dyDescent="0.3">
      <c r="B225" s="12">
        <v>74</v>
      </c>
      <c r="C225" s="13" t="s">
        <v>200</v>
      </c>
      <c r="D225" s="14"/>
      <c r="E225" s="15">
        <f>SUM(E226:E229)</f>
        <v>0</v>
      </c>
      <c r="F225" s="15">
        <f t="shared" ref="F225:H225" si="31">SUM(F226:F229)</f>
        <v>0</v>
      </c>
      <c r="G225" s="15">
        <f t="shared" si="31"/>
        <v>0</v>
      </c>
      <c r="H225" s="15">
        <f t="shared" si="31"/>
        <v>0</v>
      </c>
    </row>
    <row r="226" spans="2:8" s="16" customFormat="1" ht="18" customHeight="1" x14ac:dyDescent="0.25">
      <c r="B226" s="17">
        <v>7400</v>
      </c>
      <c r="C226" s="18" t="s">
        <v>201</v>
      </c>
      <c r="D226" s="27"/>
      <c r="E226" s="25"/>
      <c r="F226" s="25"/>
      <c r="G226" s="26"/>
      <c r="H226" s="25"/>
    </row>
    <row r="227" spans="2:8" s="16" customFormat="1" ht="18" customHeight="1" x14ac:dyDescent="0.25">
      <c r="B227" s="17">
        <v>7410</v>
      </c>
      <c r="C227" s="22" t="s">
        <v>202</v>
      </c>
      <c r="D227" s="27"/>
      <c r="E227" s="25"/>
      <c r="F227" s="25"/>
      <c r="G227" s="25"/>
      <c r="H227" s="25"/>
    </row>
    <row r="228" spans="2:8" s="16" customFormat="1" ht="18" customHeight="1" x14ac:dyDescent="0.25">
      <c r="B228" s="17">
        <v>7420</v>
      </c>
      <c r="C228" s="22" t="s">
        <v>203</v>
      </c>
      <c r="D228" s="27"/>
      <c r="E228" s="25"/>
      <c r="F228" s="25"/>
      <c r="G228" s="25"/>
      <c r="H228" s="25"/>
    </row>
    <row r="229" spans="2:8" s="16" customFormat="1" ht="18" customHeight="1" thickBot="1" x14ac:dyDescent="0.3">
      <c r="B229" s="17">
        <v>7490</v>
      </c>
      <c r="C229" s="22" t="s">
        <v>175</v>
      </c>
      <c r="D229" s="27"/>
      <c r="E229" s="25"/>
      <c r="F229" s="25"/>
      <c r="G229" s="25"/>
      <c r="H229" s="25"/>
    </row>
    <row r="230" spans="2:8" s="16" customFormat="1" ht="22.5" customHeight="1" thickBot="1" x14ac:dyDescent="0.3">
      <c r="B230" s="12">
        <v>75</v>
      </c>
      <c r="C230" s="13" t="s">
        <v>204</v>
      </c>
      <c r="D230" s="14"/>
      <c r="E230" s="15">
        <f>SUM(E231:E236)</f>
        <v>0</v>
      </c>
      <c r="F230" s="15">
        <f t="shared" ref="F230:H230" si="32">SUM(F231:F236)</f>
        <v>0</v>
      </c>
      <c r="G230" s="15">
        <f t="shared" si="32"/>
        <v>0</v>
      </c>
      <c r="H230" s="15">
        <f t="shared" si="32"/>
        <v>0</v>
      </c>
    </row>
    <row r="231" spans="2:8" s="16" customFormat="1" ht="18" customHeight="1" x14ac:dyDescent="0.25">
      <c r="B231" s="17">
        <v>7510</v>
      </c>
      <c r="C231" s="18" t="s">
        <v>205</v>
      </c>
      <c r="D231" s="27"/>
      <c r="E231" s="25"/>
      <c r="F231" s="25"/>
      <c r="G231" s="26"/>
      <c r="H231" s="25"/>
    </row>
    <row r="232" spans="2:8" s="16" customFormat="1" ht="18" customHeight="1" x14ac:dyDescent="0.25">
      <c r="B232" s="17">
        <v>7520</v>
      </c>
      <c r="C232" s="22" t="s">
        <v>206</v>
      </c>
      <c r="D232" s="27"/>
      <c r="E232" s="25"/>
      <c r="F232" s="25"/>
      <c r="G232" s="25"/>
      <c r="H232" s="25"/>
    </row>
    <row r="233" spans="2:8" s="16" customFormat="1" ht="18" customHeight="1" x14ac:dyDescent="0.25">
      <c r="B233" s="17">
        <v>7530</v>
      </c>
      <c r="C233" s="22" t="s">
        <v>207</v>
      </c>
      <c r="D233" s="27"/>
      <c r="E233" s="25"/>
      <c r="F233" s="25"/>
      <c r="G233" s="25"/>
      <c r="H233" s="25"/>
    </row>
    <row r="234" spans="2:8" s="16" customFormat="1" ht="18" customHeight="1" x14ac:dyDescent="0.25">
      <c r="B234" s="17">
        <v>7540</v>
      </c>
      <c r="C234" s="22" t="s">
        <v>208</v>
      </c>
      <c r="D234" s="27"/>
      <c r="E234" s="25"/>
      <c r="F234" s="25"/>
      <c r="G234" s="25"/>
      <c r="H234" s="25"/>
    </row>
    <row r="235" spans="2:8" s="16" customFormat="1" ht="18" customHeight="1" x14ac:dyDescent="0.25">
      <c r="B235" s="17">
        <v>7550</v>
      </c>
      <c r="C235" s="22" t="s">
        <v>209</v>
      </c>
      <c r="D235" s="27"/>
      <c r="E235" s="25"/>
      <c r="F235" s="25"/>
      <c r="G235" s="25"/>
      <c r="H235" s="25"/>
    </row>
    <row r="236" spans="2:8" s="16" customFormat="1" ht="18" customHeight="1" thickBot="1" x14ac:dyDescent="0.3">
      <c r="B236" s="17">
        <v>7560</v>
      </c>
      <c r="C236" s="22" t="s">
        <v>210</v>
      </c>
      <c r="D236" s="27"/>
      <c r="E236" s="25"/>
      <c r="F236" s="25"/>
      <c r="G236" s="25"/>
      <c r="H236" s="25"/>
    </row>
    <row r="237" spans="2:8" s="16" customFormat="1" ht="22.5" customHeight="1" thickBot="1" x14ac:dyDescent="0.3">
      <c r="B237" s="12">
        <v>77</v>
      </c>
      <c r="C237" s="13" t="s">
        <v>211</v>
      </c>
      <c r="D237" s="14"/>
      <c r="E237" s="15">
        <f>SUM(E238:E243)</f>
        <v>0</v>
      </c>
      <c r="F237" s="15">
        <f t="shared" ref="F237:G237" si="33">SUM(F238:F243)</f>
        <v>0</v>
      </c>
      <c r="G237" s="15">
        <f t="shared" si="33"/>
        <v>0</v>
      </c>
      <c r="H237" s="15">
        <f>SUM(H238:H243)</f>
        <v>0</v>
      </c>
    </row>
    <row r="238" spans="2:8" s="16" customFormat="1" ht="18" customHeight="1" x14ac:dyDescent="0.25">
      <c r="B238" s="17">
        <v>7710</v>
      </c>
      <c r="C238" s="18" t="s">
        <v>212</v>
      </c>
      <c r="D238" s="27"/>
      <c r="E238" s="25"/>
      <c r="F238" s="25"/>
      <c r="G238" s="26"/>
      <c r="H238" s="25"/>
    </row>
    <row r="239" spans="2:8" s="16" customFormat="1" ht="18" customHeight="1" x14ac:dyDescent="0.25">
      <c r="B239" s="17">
        <v>7720</v>
      </c>
      <c r="C239" s="22" t="s">
        <v>213</v>
      </c>
      <c r="D239" s="27"/>
      <c r="E239" s="25"/>
      <c r="F239" s="25"/>
      <c r="G239" s="25"/>
      <c r="H239" s="25"/>
    </row>
    <row r="240" spans="2:8" s="16" customFormat="1" ht="18" customHeight="1" x14ac:dyDescent="0.25">
      <c r="B240" s="17">
        <v>7730</v>
      </c>
      <c r="C240" s="22" t="s">
        <v>214</v>
      </c>
      <c r="D240" s="27"/>
      <c r="E240" s="25"/>
      <c r="F240" s="25"/>
      <c r="G240" s="25"/>
      <c r="H240" s="25"/>
    </row>
    <row r="241" spans="2:8" s="16" customFormat="1" ht="18" customHeight="1" x14ac:dyDescent="0.25">
      <c r="B241" s="17">
        <v>7750</v>
      </c>
      <c r="C241" s="22" t="s">
        <v>215</v>
      </c>
      <c r="D241" s="27"/>
      <c r="E241" s="25"/>
      <c r="F241" s="25"/>
      <c r="G241" s="25"/>
      <c r="H241" s="25"/>
    </row>
    <row r="242" spans="2:8" s="16" customFormat="1" ht="18" customHeight="1" x14ac:dyDescent="0.25">
      <c r="B242" s="17">
        <v>7770</v>
      </c>
      <c r="C242" s="22" t="s">
        <v>216</v>
      </c>
      <c r="D242" s="27"/>
      <c r="E242" s="25"/>
      <c r="F242" s="25"/>
      <c r="G242" s="25"/>
      <c r="H242" s="25"/>
    </row>
    <row r="243" spans="2:8" s="16" customFormat="1" ht="18" customHeight="1" thickBot="1" x14ac:dyDescent="0.3">
      <c r="B243" s="17">
        <v>7790</v>
      </c>
      <c r="C243" s="22" t="s">
        <v>217</v>
      </c>
      <c r="D243" s="27"/>
      <c r="E243" s="25"/>
      <c r="F243" s="25"/>
      <c r="G243" s="25"/>
      <c r="H243" s="25"/>
    </row>
    <row r="244" spans="2:8" s="16" customFormat="1" ht="22.5" customHeight="1" thickBot="1" x14ac:dyDescent="0.3">
      <c r="B244" s="12">
        <v>78</v>
      </c>
      <c r="C244" s="13" t="s">
        <v>281</v>
      </c>
      <c r="D244" s="14"/>
      <c r="E244" s="15">
        <f>SUM(E245:E248)</f>
        <v>0</v>
      </c>
      <c r="F244" s="15">
        <f t="shared" ref="F244:H244" si="34">SUM(F245:F248)</f>
        <v>0</v>
      </c>
      <c r="G244" s="15">
        <f t="shared" si="34"/>
        <v>0</v>
      </c>
      <c r="H244" s="15">
        <f t="shared" si="34"/>
        <v>0</v>
      </c>
    </row>
    <row r="245" spans="2:8" s="16" customFormat="1" ht="18" customHeight="1" x14ac:dyDescent="0.25">
      <c r="B245" s="17">
        <v>7870</v>
      </c>
      <c r="C245" s="18" t="s">
        <v>218</v>
      </c>
      <c r="D245" s="19"/>
      <c r="E245" s="20"/>
      <c r="F245" s="20"/>
      <c r="G245" s="21"/>
      <c r="H245" s="20"/>
    </row>
    <row r="246" spans="2:8" s="16" customFormat="1" ht="18" customHeight="1" x14ac:dyDescent="0.25">
      <c r="B246" s="17">
        <v>7879</v>
      </c>
      <c r="C246" s="22" t="s">
        <v>219</v>
      </c>
      <c r="D246" s="19"/>
      <c r="E246" s="20"/>
      <c r="F246" s="20"/>
      <c r="G246" s="20"/>
      <c r="H246" s="20"/>
    </row>
    <row r="247" spans="2:8" s="16" customFormat="1" ht="18" customHeight="1" x14ac:dyDescent="0.25">
      <c r="B247" s="17">
        <v>7880</v>
      </c>
      <c r="C247" s="22" t="s">
        <v>220</v>
      </c>
      <c r="D247" s="19"/>
      <c r="E247" s="20"/>
      <c r="F247" s="20"/>
      <c r="G247" s="20"/>
      <c r="H247" s="20"/>
    </row>
    <row r="248" spans="2:8" s="16" customFormat="1" ht="18" customHeight="1" thickBot="1" x14ac:dyDescent="0.3">
      <c r="B248" s="17">
        <v>7890</v>
      </c>
      <c r="C248" s="22" t="s">
        <v>221</v>
      </c>
      <c r="D248" s="27"/>
      <c r="E248" s="25"/>
      <c r="F248" s="25"/>
      <c r="G248" s="25"/>
      <c r="H248" s="25"/>
    </row>
    <row r="249" spans="2:8" s="16" customFormat="1" ht="22.5" customHeight="1" thickBot="1" x14ac:dyDescent="0.3">
      <c r="B249" s="95"/>
      <c r="C249" s="101" t="s">
        <v>222</v>
      </c>
      <c r="D249" s="29"/>
      <c r="E249" s="30">
        <f>SUM(E59+E62+E67+E73+E86+E96+E101+E105+E109+E118+E129+E135+E140+E150+E155+E172+E178+E186+E192+E197+E205+E214+E225+E230+E237+E244)</f>
        <v>0</v>
      </c>
      <c r="F249" s="30">
        <f t="shared" ref="F249:H249" si="35">SUM(F59+F62+F67+F73+F86+F96+F101+F105+F109+F118+F129+F135+F140+F150+F155+F172+F178+F186+F192+F197+F205+F214+F225+F230+F237+F244)</f>
        <v>0</v>
      </c>
      <c r="G249" s="30">
        <f t="shared" si="35"/>
        <v>0</v>
      </c>
      <c r="H249" s="30">
        <f t="shared" si="35"/>
        <v>0</v>
      </c>
    </row>
    <row r="250" spans="2:8" s="16" customFormat="1" ht="24" customHeight="1" thickBot="1" x14ac:dyDescent="0.3">
      <c r="B250" s="95"/>
      <c r="C250" s="101" t="s">
        <v>282</v>
      </c>
      <c r="D250" s="29"/>
      <c r="E250" s="30">
        <f>E58-E249</f>
        <v>0</v>
      </c>
      <c r="F250" s="30">
        <f t="shared" ref="F250:H250" si="36">F58-F249</f>
        <v>0</v>
      </c>
      <c r="G250" s="30">
        <f t="shared" si="36"/>
        <v>0</v>
      </c>
      <c r="H250" s="30">
        <f t="shared" si="36"/>
        <v>0</v>
      </c>
    </row>
    <row r="251" spans="2:8" s="16" customFormat="1" ht="22.5" customHeight="1" thickBot="1" x14ac:dyDescent="0.3">
      <c r="B251" s="12">
        <v>80</v>
      </c>
      <c r="C251" s="13" t="s">
        <v>223</v>
      </c>
      <c r="D251" s="14"/>
      <c r="E251" s="15">
        <f>SUM(E252:E254)</f>
        <v>0</v>
      </c>
      <c r="F251" s="15">
        <f t="shared" ref="F251:H251" si="37">SUM(F252:F254)</f>
        <v>0</v>
      </c>
      <c r="G251" s="15">
        <f t="shared" si="37"/>
        <v>0</v>
      </c>
      <c r="H251" s="15">
        <f t="shared" si="37"/>
        <v>0</v>
      </c>
    </row>
    <row r="252" spans="2:8" s="16" customFormat="1" x14ac:dyDescent="0.25">
      <c r="B252" s="17">
        <v>8050</v>
      </c>
      <c r="C252" s="18" t="s">
        <v>224</v>
      </c>
      <c r="D252" s="27"/>
      <c r="E252" s="25"/>
      <c r="F252" s="25"/>
      <c r="G252" s="26"/>
      <c r="H252" s="25"/>
    </row>
    <row r="253" spans="2:8" s="16" customFormat="1" x14ac:dyDescent="0.25">
      <c r="B253" s="17">
        <v>8060</v>
      </c>
      <c r="C253" s="22" t="s">
        <v>225</v>
      </c>
      <c r="D253" s="27"/>
      <c r="E253" s="25"/>
      <c r="F253" s="25"/>
      <c r="G253" s="25"/>
      <c r="H253" s="25"/>
    </row>
    <row r="254" spans="2:8" s="16" customFormat="1" ht="15.75" thickBot="1" x14ac:dyDescent="0.3">
      <c r="B254" s="17">
        <v>8090</v>
      </c>
      <c r="C254" s="23" t="s">
        <v>284</v>
      </c>
      <c r="D254" s="27"/>
      <c r="E254" s="25"/>
      <c r="F254" s="25"/>
      <c r="G254" s="28"/>
      <c r="H254" s="25"/>
    </row>
    <row r="255" spans="2:8" s="16" customFormat="1" ht="22.5" customHeight="1" thickBot="1" x14ac:dyDescent="0.3">
      <c r="B255" s="12">
        <v>81</v>
      </c>
      <c r="C255" s="13" t="s">
        <v>226</v>
      </c>
      <c r="D255" s="14"/>
      <c r="E255" s="15">
        <f>SUM(E256:E257)</f>
        <v>0</v>
      </c>
      <c r="F255" s="15">
        <f t="shared" ref="F255:H255" si="38">SUM(F256:F257)</f>
        <v>0</v>
      </c>
      <c r="G255" s="15">
        <f t="shared" si="38"/>
        <v>0</v>
      </c>
      <c r="H255" s="15">
        <f t="shared" si="38"/>
        <v>0</v>
      </c>
    </row>
    <row r="256" spans="2:8" s="16" customFormat="1" x14ac:dyDescent="0.25">
      <c r="B256" s="17">
        <v>8140</v>
      </c>
      <c r="C256" s="18" t="s">
        <v>227</v>
      </c>
      <c r="D256" s="27"/>
      <c r="E256" s="25"/>
      <c r="F256" s="25"/>
      <c r="G256" s="26"/>
      <c r="H256" s="25"/>
    </row>
    <row r="257" spans="2:8" s="16" customFormat="1" ht="15.75" thickBot="1" x14ac:dyDescent="0.3">
      <c r="B257" s="17">
        <v>8150</v>
      </c>
      <c r="C257" s="23" t="s">
        <v>228</v>
      </c>
      <c r="D257" s="27"/>
      <c r="E257" s="25"/>
      <c r="F257" s="25"/>
      <c r="G257" s="28"/>
      <c r="H257" s="25"/>
    </row>
    <row r="258" spans="2:8" s="16" customFormat="1" ht="23.25" customHeight="1" thickBot="1" x14ac:dyDescent="0.3">
      <c r="B258" s="95"/>
      <c r="C258" s="101" t="s">
        <v>308</v>
      </c>
      <c r="D258" s="29"/>
      <c r="E258" s="30">
        <f>SUM(E251-E255)</f>
        <v>0</v>
      </c>
      <c r="F258" s="30">
        <f t="shared" ref="F258:H258" si="39">SUM(F251-F255)</f>
        <v>0</v>
      </c>
      <c r="G258" s="30">
        <f t="shared" si="39"/>
        <v>0</v>
      </c>
      <c r="H258" s="30">
        <f t="shared" si="39"/>
        <v>0</v>
      </c>
    </row>
    <row r="259" spans="2:8" ht="24" customHeight="1" thickBot="1" x14ac:dyDescent="0.3">
      <c r="B259" s="95"/>
      <c r="C259" s="101" t="s">
        <v>283</v>
      </c>
      <c r="D259" s="35"/>
      <c r="E259" s="30">
        <f>E250+E258</f>
        <v>0</v>
      </c>
      <c r="F259" s="30">
        <f t="shared" ref="F259:H259" si="40">F250+F258</f>
        <v>0</v>
      </c>
      <c r="G259" s="30">
        <f t="shared" si="40"/>
        <v>0</v>
      </c>
      <c r="H259" s="30">
        <f t="shared" si="40"/>
        <v>0</v>
      </c>
    </row>
  </sheetData>
  <sheetProtection sheet="1" objects="1" scenarios="1"/>
  <mergeCells count="1">
    <mergeCell ref="C4:H4"/>
  </mergeCells>
  <dataValidations count="5">
    <dataValidation type="whole" operator="greaterThan" allowBlank="1" showInputMessage="1" showErrorMessage="1" errorTitle="Notenr. " error="Må være et heltall større enn 18" promptTitle="Notenr." prompt="Må være et heltall større enn 18" sqref="D22:D26 D32 D40:D43 D46:D49 D51:D52 D55:D57 D60 D64:D66 D69:D72 D74 D76:D82 D84:D85 D87:D95 D97:D100 D103 D106:D108 D110:D117 D119:D128 D130:D134 D136:D139 D142:D149 D151:D154 D156:D161 D163:D167 D169:D171 D173:D177 D179:D185 D187:D191 D193:D196 D198:D204 D206:D213 D215:D224 D226:D229 D231:D236 D238:D243 D256:D257 D252:D254" xr:uid="{DDF40E79-6D58-461A-BBDE-0ADDC9C222AA}">
      <formula1>18</formula1>
    </dataValidation>
    <dataValidation allowBlank="1" showInputMessage="1" showErrorMessage="1" prompt="Notenr. _x000a_Må være et heltall større _x000a_enn 18." sqref="D29 D168" xr:uid="{B916816C-043A-4B86-BB7F-7B8BA5964B96}"/>
    <dataValidation allowBlank="1" showInputMessage="1" showErrorMessage="1" prompt="Notenr._x000a_Må være et _x000a_heltall større _x000a_enn 18" sqref="D38" xr:uid="{209449CF-27BD-404D-A8AC-5BC1AE23D879}"/>
    <dataValidation allowBlank="1" showInputMessage="1" showErrorMessage="1" prompt="Notenr._x000a_Må være et heltall større _x000a_enn 18_x000a_" sqref="D8" xr:uid="{0FA45063-BF60-40A2-8C78-3F16A96C504D}"/>
    <dataValidation allowBlank="1" showInputMessage="1" showErrorMessage="1" prompt="Notenr. _x000a_Må være et heltall større_x000a_enn 18." sqref="D15" xr:uid="{B3DBDFD0-25CC-48CE-8714-B42210BB425F}"/>
  </dataValidations>
  <pageMargins left="0.23622047244094491" right="0.23622047244094491" top="0.74803149606299213" bottom="0.35433070866141736" header="0.31496062992125984" footer="0.31496062992125984"/>
  <pageSetup paperSize="9" scale="65" fitToHeight="0" orientation="portrait" r:id="rId1"/>
  <headerFooter>
    <oddHeader>Side &amp;P av &amp;N</oddHeader>
  </headerFooter>
  <rowBreaks count="4" manualBreakCount="4">
    <brk id="58" max="16383" man="1"/>
    <brk id="117" max="8" man="1"/>
    <brk id="177" max="8" man="1"/>
    <brk id="236" max="8"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478CE-B866-4E27-B1EF-E0A08705B2B7}">
  <sheetPr>
    <tabColor theme="9" tint="0.39997558519241921"/>
  </sheetPr>
  <dimension ref="A1:J250"/>
  <sheetViews>
    <sheetView showGridLines="0" zoomScaleNormal="100" workbookViewId="0"/>
  </sheetViews>
  <sheetFormatPr baseColWidth="10" defaultRowHeight="15" x14ac:dyDescent="0.25"/>
  <cols>
    <col min="1" max="1" width="4.28515625" customWidth="1"/>
    <col min="2" max="2" width="9.28515625" customWidth="1"/>
    <col min="3" max="3" width="20.140625" customWidth="1"/>
    <col min="4" max="4" width="12.42578125" customWidth="1"/>
    <col min="5" max="5" width="12.85546875" customWidth="1"/>
    <col min="6" max="6" width="13.42578125" customWidth="1"/>
    <col min="7" max="7" width="12.42578125" customWidth="1"/>
    <col min="8" max="8" width="13.85546875" customWidth="1"/>
    <col min="9" max="9" width="19.42578125" customWidth="1"/>
    <col min="10" max="10" width="10.42578125" customWidth="1"/>
    <col min="11" max="11" width="8" customWidth="1"/>
  </cols>
  <sheetData>
    <row r="1" spans="2:10" ht="32.25" customHeight="1" thickBot="1" x14ac:dyDescent="0.3">
      <c r="B1" s="113" t="s">
        <v>310</v>
      </c>
      <c r="C1" s="114"/>
      <c r="D1" s="175">
        <f>+'Viktig informasjon'!D2</f>
        <v>0</v>
      </c>
      <c r="E1" s="176"/>
      <c r="F1" s="176"/>
      <c r="G1" s="176"/>
      <c r="H1" s="176"/>
      <c r="I1" s="176"/>
      <c r="J1" s="177"/>
    </row>
    <row r="2" spans="2:10" ht="32.25" customHeight="1" x14ac:dyDescent="0.25">
      <c r="B2" s="148"/>
      <c r="C2" s="148"/>
      <c r="D2" s="148"/>
      <c r="E2" s="148"/>
      <c r="F2" s="148"/>
      <c r="G2" s="148"/>
      <c r="H2" s="148"/>
      <c r="I2" s="148"/>
      <c r="J2" s="148"/>
    </row>
    <row r="3" spans="2:10" x14ac:dyDescent="0.25">
      <c r="B3" s="82"/>
    </row>
    <row r="4" spans="2:10" x14ac:dyDescent="0.25">
      <c r="B4" s="82"/>
    </row>
    <row r="5" spans="2:10" x14ac:dyDescent="0.25">
      <c r="B5" s="82"/>
    </row>
    <row r="6" spans="2:10" x14ac:dyDescent="0.25">
      <c r="B6" s="82"/>
    </row>
    <row r="7" spans="2:10" x14ac:dyDescent="0.25">
      <c r="B7" s="82"/>
    </row>
    <row r="8" spans="2:10" x14ac:dyDescent="0.25">
      <c r="B8" s="82"/>
    </row>
    <row r="9" spans="2:10" ht="14.25" customHeight="1" x14ac:dyDescent="0.25">
      <c r="B9" s="83"/>
      <c r="C9" s="84"/>
      <c r="D9" s="84"/>
      <c r="E9" s="84"/>
      <c r="F9" s="84"/>
      <c r="G9" s="84"/>
    </row>
    <row r="10" spans="2:10" ht="14.25" customHeight="1" x14ac:dyDescent="0.25">
      <c r="B10" s="83"/>
      <c r="C10" s="84"/>
      <c r="D10" s="84"/>
      <c r="E10" s="84"/>
      <c r="F10" s="84"/>
      <c r="G10" s="84"/>
    </row>
    <row r="11" spans="2:10" ht="14.25" customHeight="1" thickBot="1" x14ac:dyDescent="0.3">
      <c r="B11" s="83"/>
      <c r="C11" s="84"/>
      <c r="D11" s="84"/>
      <c r="E11" s="84"/>
      <c r="F11" s="84"/>
      <c r="G11" s="84"/>
    </row>
    <row r="12" spans="2:10" ht="14.25" customHeight="1" thickBot="1" x14ac:dyDescent="0.3">
      <c r="B12" s="140" t="s">
        <v>331</v>
      </c>
      <c r="C12" s="144"/>
      <c r="D12" s="120" t="s">
        <v>232</v>
      </c>
      <c r="E12" s="169" t="s">
        <v>269</v>
      </c>
      <c r="F12" s="170"/>
      <c r="G12" s="169" t="s">
        <v>270</v>
      </c>
      <c r="H12" s="170"/>
      <c r="I12" s="120" t="s">
        <v>329</v>
      </c>
    </row>
    <row r="13" spans="2:10" ht="14.25" customHeight="1" thickBot="1" x14ac:dyDescent="0.3">
      <c r="B13" s="127"/>
      <c r="C13" s="128"/>
      <c r="D13" s="141">
        <v>2025</v>
      </c>
      <c r="E13" s="171">
        <v>2026</v>
      </c>
      <c r="F13" s="172"/>
      <c r="G13" s="171">
        <v>2027</v>
      </c>
      <c r="H13" s="172"/>
      <c r="I13" s="141">
        <v>2028</v>
      </c>
    </row>
    <row r="14" spans="2:10" ht="14.25" customHeight="1" thickBot="1" x14ac:dyDescent="0.3">
      <c r="B14" s="127"/>
      <c r="C14" s="126"/>
      <c r="D14" s="85" t="s">
        <v>309</v>
      </c>
      <c r="E14" s="85" t="s">
        <v>311</v>
      </c>
      <c r="F14" s="85" t="s">
        <v>309</v>
      </c>
      <c r="G14" s="85" t="s">
        <v>311</v>
      </c>
      <c r="H14" s="85" t="s">
        <v>309</v>
      </c>
      <c r="I14" s="85" t="s">
        <v>328</v>
      </c>
    </row>
    <row r="15" spans="2:10" ht="14.25" customHeight="1" thickBot="1" x14ac:dyDescent="0.3">
      <c r="B15" s="167" t="s">
        <v>233</v>
      </c>
      <c r="C15" s="168"/>
      <c r="D15" s="145">
        <v>60</v>
      </c>
      <c r="E15" s="136">
        <f>D15</f>
        <v>60</v>
      </c>
      <c r="F15" s="142">
        <v>80</v>
      </c>
      <c r="G15" s="136">
        <f>F15</f>
        <v>80</v>
      </c>
      <c r="H15" s="142">
        <v>90</v>
      </c>
      <c r="I15" s="143">
        <v>100</v>
      </c>
    </row>
    <row r="16" spans="2:10" ht="14.25" customHeight="1" thickBot="1" x14ac:dyDescent="0.3">
      <c r="B16" s="167" t="s">
        <v>235</v>
      </c>
      <c r="C16" s="168"/>
      <c r="D16" s="149">
        <v>2200</v>
      </c>
      <c r="E16" s="121"/>
      <c r="F16" s="150">
        <v>2200</v>
      </c>
      <c r="G16" s="122"/>
      <c r="H16" s="151">
        <v>2200</v>
      </c>
      <c r="I16" s="152">
        <v>2200</v>
      </c>
    </row>
    <row r="17" spans="1:10" ht="14.25" customHeight="1" thickBot="1" x14ac:dyDescent="0.3">
      <c r="B17" s="167" t="s">
        <v>330</v>
      </c>
      <c r="C17" s="168"/>
      <c r="D17" s="86">
        <f>D16*D15</f>
        <v>132000</v>
      </c>
      <c r="E17" s="130"/>
      <c r="F17" s="131">
        <f>SUM((E15+F15)/2)*F16</f>
        <v>154000</v>
      </c>
      <c r="G17" s="130"/>
      <c r="H17" s="131">
        <f>SUM((G15+H15)/2)*H16</f>
        <v>187000</v>
      </c>
      <c r="I17" s="134">
        <f>SUM(I15*I16)</f>
        <v>220000</v>
      </c>
    </row>
    <row r="18" spans="1:10" ht="14.25" customHeight="1" x14ac:dyDescent="0.25">
      <c r="B18" s="147"/>
      <c r="C18" s="147"/>
      <c r="D18" s="147"/>
      <c r="E18" s="147"/>
      <c r="F18" s="147"/>
      <c r="G18" s="147"/>
      <c r="H18" s="146"/>
      <c r="I18" s="147"/>
    </row>
    <row r="19" spans="1:10" ht="14.25" customHeight="1" x14ac:dyDescent="0.25">
      <c r="B19" s="83"/>
      <c r="C19" s="84"/>
      <c r="D19" s="84"/>
      <c r="E19" s="84"/>
      <c r="F19" s="84"/>
      <c r="G19" s="84"/>
    </row>
    <row r="20" spans="1:10" ht="14.25" customHeight="1" x14ac:dyDescent="0.25">
      <c r="B20" s="84"/>
      <c r="C20" s="84"/>
      <c r="D20" s="84"/>
      <c r="E20" s="84"/>
      <c r="F20" s="84"/>
      <c r="G20" s="84"/>
    </row>
    <row r="21" spans="1:10" ht="14.25" customHeight="1" x14ac:dyDescent="0.25">
      <c r="B21" s="84"/>
      <c r="C21" s="84"/>
      <c r="D21" s="84"/>
      <c r="E21" s="84"/>
      <c r="F21" s="84"/>
      <c r="G21" s="84"/>
    </row>
    <row r="22" spans="1:10" ht="14.25" customHeight="1" x14ac:dyDescent="0.25">
      <c r="B22" s="84"/>
      <c r="C22" s="84"/>
      <c r="D22" s="84"/>
      <c r="E22" s="84"/>
      <c r="F22" s="84"/>
      <c r="G22" s="84"/>
    </row>
    <row r="23" spans="1:10" ht="14.25" customHeight="1" x14ac:dyDescent="0.25">
      <c r="B23" s="84"/>
      <c r="C23" s="84"/>
      <c r="D23" s="84"/>
      <c r="E23" s="84"/>
      <c r="F23" s="84"/>
      <c r="G23" s="84"/>
    </row>
    <row r="24" spans="1:10" ht="14.25" customHeight="1" thickBot="1" x14ac:dyDescent="0.3">
      <c r="B24" s="84"/>
      <c r="C24" s="84"/>
      <c r="D24" s="84"/>
      <c r="E24" s="84"/>
      <c r="F24" s="84"/>
      <c r="G24" s="84"/>
    </row>
    <row r="25" spans="1:10" s="1" customFormat="1" ht="20.25" customHeight="1" thickBot="1" x14ac:dyDescent="0.3">
      <c r="B25" s="115" t="s">
        <v>268</v>
      </c>
      <c r="C25" s="116"/>
      <c r="D25" s="116"/>
      <c r="E25" s="116"/>
      <c r="F25" s="116"/>
      <c r="G25" s="116"/>
      <c r="H25" s="116"/>
      <c r="I25" s="117"/>
      <c r="J25"/>
    </row>
    <row r="26" spans="1:10" s="1" customFormat="1" ht="32.25" customHeight="1" thickBot="1" x14ac:dyDescent="0.3">
      <c r="B26" s="129"/>
      <c r="C26" s="125"/>
      <c r="D26" s="81" t="s">
        <v>232</v>
      </c>
      <c r="E26" s="169" t="s">
        <v>269</v>
      </c>
      <c r="F26" s="170"/>
      <c r="G26" s="169" t="s">
        <v>270</v>
      </c>
      <c r="H26" s="170"/>
      <c r="I26" s="118" t="s">
        <v>329</v>
      </c>
      <c r="J26"/>
    </row>
    <row r="27" spans="1:10" s="1" customFormat="1" ht="23.25" customHeight="1" thickBot="1" x14ac:dyDescent="0.3">
      <c r="B27" s="127"/>
      <c r="C27" s="128"/>
      <c r="D27" s="139">
        <v>2025</v>
      </c>
      <c r="E27" s="173"/>
      <c r="F27" s="174"/>
      <c r="G27" s="173"/>
      <c r="H27" s="174"/>
      <c r="I27" s="139"/>
      <c r="J27"/>
    </row>
    <row r="28" spans="1:10" s="1" customFormat="1" ht="21" customHeight="1" thickBot="1" x14ac:dyDescent="0.3">
      <c r="B28" s="127"/>
      <c r="C28" s="126"/>
      <c r="D28" s="85" t="s">
        <v>309</v>
      </c>
      <c r="E28" s="85" t="s">
        <v>311</v>
      </c>
      <c r="F28" s="85" t="s">
        <v>309</v>
      </c>
      <c r="G28" s="85" t="s">
        <v>311</v>
      </c>
      <c r="H28" s="85" t="s">
        <v>309</v>
      </c>
      <c r="I28" s="85" t="s">
        <v>328</v>
      </c>
      <c r="J28"/>
    </row>
    <row r="29" spans="1:10" s="1" customFormat="1" ht="21" customHeight="1" thickBot="1" x14ac:dyDescent="0.3">
      <c r="B29" s="167" t="s">
        <v>233</v>
      </c>
      <c r="C29" s="168"/>
      <c r="D29" s="123"/>
      <c r="E29" s="136"/>
      <c r="F29" s="137"/>
      <c r="G29" s="136"/>
      <c r="H29" s="137"/>
      <c r="I29" s="138"/>
      <c r="J29"/>
    </row>
    <row r="30" spans="1:10" s="1" customFormat="1" ht="21" customHeight="1" thickBot="1" x14ac:dyDescent="0.3">
      <c r="B30" s="167" t="s">
        <v>235</v>
      </c>
      <c r="C30" s="168"/>
      <c r="D30" s="124"/>
      <c r="E30" s="121"/>
      <c r="F30" s="133"/>
      <c r="G30" s="122"/>
      <c r="H30" s="132"/>
      <c r="I30" s="135"/>
      <c r="J30"/>
    </row>
    <row r="31" spans="1:10" s="1" customFormat="1" ht="28.5" customHeight="1" thickBot="1" x14ac:dyDescent="0.3">
      <c r="B31" s="167" t="s">
        <v>330</v>
      </c>
      <c r="C31" s="168"/>
      <c r="D31" s="86">
        <f>D30*D29</f>
        <v>0</v>
      </c>
      <c r="E31" s="130"/>
      <c r="F31" s="131">
        <f>SUM((E29+F29)/2)*F30</f>
        <v>0</v>
      </c>
      <c r="G31" s="130"/>
      <c r="H31" s="131">
        <f>SUM((G29+H29)/2)*H30</f>
        <v>0</v>
      </c>
      <c r="I31" s="134">
        <f>SUM(I29*I30)</f>
        <v>0</v>
      </c>
      <c r="J31"/>
    </row>
    <row r="32" spans="1:10" ht="15.75" thickBot="1" x14ac:dyDescent="0.3">
      <c r="A32" s="1"/>
      <c r="B32" s="1"/>
      <c r="C32" s="2"/>
      <c r="D32" s="47"/>
      <c r="E32" s="47"/>
      <c r="F32" s="47"/>
      <c r="G32" s="47"/>
      <c r="H32" s="1"/>
    </row>
    <row r="33" spans="1:10" ht="21" customHeight="1" thickBot="1" x14ac:dyDescent="0.3">
      <c r="A33" s="1"/>
      <c r="B33" s="178" t="s">
        <v>236</v>
      </c>
      <c r="C33" s="179"/>
      <c r="D33" s="179"/>
      <c r="E33" s="179"/>
      <c r="F33" s="179"/>
      <c r="G33" s="179"/>
      <c r="H33" s="179"/>
      <c r="I33" s="179"/>
      <c r="J33" s="180"/>
    </row>
    <row r="36" spans="1:10" x14ac:dyDescent="0.25">
      <c r="A36" s="87"/>
      <c r="B36" s="50"/>
      <c r="C36" s="50"/>
      <c r="D36" s="50"/>
      <c r="E36" s="50"/>
      <c r="F36" s="50"/>
      <c r="G36" s="50"/>
      <c r="H36" s="51"/>
    </row>
    <row r="37" spans="1:10" ht="14.25" customHeight="1" thickBot="1" x14ac:dyDescent="0.3">
      <c r="B37" s="88"/>
      <c r="H37" s="48"/>
    </row>
    <row r="38" spans="1:10" ht="20.25" customHeight="1" thickBot="1" x14ac:dyDescent="0.3">
      <c r="B38" s="178" t="s">
        <v>244</v>
      </c>
      <c r="C38" s="179"/>
      <c r="D38" s="179"/>
      <c r="E38" s="179"/>
      <c r="F38" s="179"/>
      <c r="G38" s="179"/>
      <c r="H38" s="179"/>
      <c r="I38" s="179"/>
      <c r="J38" s="180"/>
    </row>
    <row r="39" spans="1:10" ht="20.25" customHeight="1" x14ac:dyDescent="0.25">
      <c r="B39" s="50" t="s">
        <v>290</v>
      </c>
      <c r="C39" s="50"/>
      <c r="D39" s="50"/>
      <c r="E39" s="52"/>
      <c r="F39" s="50"/>
      <c r="G39" s="50"/>
      <c r="H39" s="1"/>
    </row>
    <row r="40" spans="1:10" ht="20.25" customHeight="1" thickBot="1" x14ac:dyDescent="0.3">
      <c r="B40" s="1"/>
      <c r="C40" s="1"/>
      <c r="D40" s="1"/>
      <c r="E40" s="53"/>
      <c r="F40" s="1"/>
      <c r="G40" s="1"/>
      <c r="H40" s="1"/>
    </row>
    <row r="41" spans="1:10" ht="20.25" customHeight="1" thickBot="1" x14ac:dyDescent="0.3">
      <c r="B41" s="178" t="s">
        <v>243</v>
      </c>
      <c r="C41" s="179"/>
      <c r="D41" s="179"/>
      <c r="E41" s="179"/>
      <c r="F41" s="179"/>
      <c r="G41" s="179"/>
      <c r="H41" s="179"/>
      <c r="I41" s="179"/>
      <c r="J41" s="180"/>
    </row>
    <row r="42" spans="1:10" ht="20.25" customHeight="1" x14ac:dyDescent="0.25">
      <c r="B42" s="50" t="s">
        <v>295</v>
      </c>
      <c r="C42" s="50"/>
      <c r="D42" s="50"/>
      <c r="E42" s="50"/>
      <c r="F42" s="50"/>
      <c r="G42" s="50"/>
      <c r="H42" s="1"/>
    </row>
    <row r="43" spans="1:10" ht="20.25" customHeight="1" thickBot="1" x14ac:dyDescent="0.3">
      <c r="B43" s="50"/>
      <c r="C43" s="50"/>
      <c r="D43" s="50"/>
      <c r="E43" s="50"/>
      <c r="F43" s="50"/>
      <c r="G43" s="50"/>
      <c r="H43" s="1"/>
    </row>
    <row r="44" spans="1:10" ht="20.25" customHeight="1" thickBot="1" x14ac:dyDescent="0.3">
      <c r="B44" s="178" t="s">
        <v>237</v>
      </c>
      <c r="C44" s="179"/>
      <c r="D44" s="179"/>
      <c r="E44" s="179"/>
      <c r="F44" s="179"/>
      <c r="G44" s="179"/>
      <c r="H44" s="179"/>
      <c r="I44" s="179"/>
      <c r="J44" s="180"/>
    </row>
    <row r="45" spans="1:10" ht="20.25" customHeight="1" x14ac:dyDescent="0.25">
      <c r="B45" s="1" t="s">
        <v>291</v>
      </c>
      <c r="C45" s="1"/>
      <c r="D45" s="1"/>
      <c r="E45" s="1"/>
      <c r="F45" s="1"/>
      <c r="G45" s="1"/>
      <c r="H45" s="1"/>
    </row>
    <row r="46" spans="1:10" ht="20.25" customHeight="1" thickBot="1" x14ac:dyDescent="0.3">
      <c r="B46" s="1"/>
      <c r="C46" s="1"/>
      <c r="D46" s="1"/>
      <c r="E46" s="1"/>
      <c r="F46" s="1"/>
      <c r="G46" s="1"/>
      <c r="H46" s="1"/>
    </row>
    <row r="47" spans="1:10" ht="20.25" customHeight="1" thickBot="1" x14ac:dyDescent="0.3">
      <c r="B47" s="178" t="s">
        <v>238</v>
      </c>
      <c r="C47" s="179"/>
      <c r="D47" s="179"/>
      <c r="E47" s="179"/>
      <c r="F47" s="179"/>
      <c r="G47" s="179"/>
      <c r="H47" s="179"/>
      <c r="I47" s="179"/>
      <c r="J47" s="180"/>
    </row>
    <row r="48" spans="1:10" ht="20.25" customHeight="1" x14ac:dyDescent="0.25">
      <c r="B48" s="1" t="s">
        <v>295</v>
      </c>
      <c r="C48" s="48"/>
      <c r="D48" s="48"/>
      <c r="E48" s="48"/>
      <c r="F48" s="48"/>
      <c r="G48" s="48"/>
      <c r="H48" s="48"/>
    </row>
    <row r="49" spans="2:10" ht="20.25" customHeight="1" thickBot="1" x14ac:dyDescent="0.3">
      <c r="B49" s="1"/>
      <c r="C49" s="48"/>
      <c r="D49" s="48"/>
      <c r="E49" s="48"/>
      <c r="F49" s="48"/>
      <c r="G49" s="48"/>
      <c r="H49" s="48"/>
    </row>
    <row r="50" spans="2:10" ht="20.25" customHeight="1" thickBot="1" x14ac:dyDescent="0.3">
      <c r="B50" s="178" t="s">
        <v>239</v>
      </c>
      <c r="C50" s="179"/>
      <c r="D50" s="179"/>
      <c r="E50" s="179"/>
      <c r="F50" s="179"/>
      <c r="G50" s="179"/>
      <c r="H50" s="179"/>
      <c r="I50" s="179"/>
      <c r="J50" s="180"/>
    </row>
    <row r="51" spans="2:10" ht="20.25" customHeight="1" x14ac:dyDescent="0.25">
      <c r="B51" s="1" t="s">
        <v>245</v>
      </c>
      <c r="C51" s="1"/>
      <c r="D51" s="1"/>
      <c r="E51" s="1"/>
      <c r="F51" s="1"/>
      <c r="G51" s="1"/>
      <c r="H51" s="1"/>
    </row>
    <row r="52" spans="2:10" ht="20.25" customHeight="1" x14ac:dyDescent="0.25">
      <c r="B52" s="1"/>
      <c r="C52" s="1"/>
      <c r="D52" s="1"/>
      <c r="E52" s="1"/>
      <c r="F52" s="1"/>
      <c r="G52" s="1"/>
      <c r="H52" s="1"/>
    </row>
    <row r="53" spans="2:10" ht="20.25" customHeight="1" thickBot="1" x14ac:dyDescent="0.3">
      <c r="B53" s="1"/>
      <c r="C53" s="1"/>
      <c r="D53" s="1"/>
      <c r="E53" s="1"/>
      <c r="F53" s="1"/>
      <c r="G53" s="1"/>
      <c r="H53" s="1"/>
    </row>
    <row r="54" spans="2:10" ht="20.25" customHeight="1" thickBot="1" x14ac:dyDescent="0.3">
      <c r="B54" s="178" t="s">
        <v>248</v>
      </c>
      <c r="C54" s="179"/>
      <c r="D54" s="179"/>
      <c r="E54" s="179"/>
      <c r="F54" s="179"/>
      <c r="G54" s="179"/>
      <c r="H54" s="179"/>
      <c r="I54" s="179"/>
      <c r="J54" s="180"/>
    </row>
    <row r="55" spans="2:10" ht="20.25" customHeight="1" x14ac:dyDescent="0.25">
      <c r="B55" s="1" t="s">
        <v>240</v>
      </c>
      <c r="C55" s="1"/>
      <c r="D55" s="1"/>
      <c r="E55" s="1"/>
      <c r="F55" s="1"/>
      <c r="G55" s="1"/>
      <c r="H55" s="1"/>
    </row>
    <row r="56" spans="2:10" ht="20.25" customHeight="1" x14ac:dyDescent="0.25">
      <c r="B56" s="97" t="s">
        <v>241</v>
      </c>
      <c r="C56" s="97"/>
      <c r="D56" s="97"/>
      <c r="E56" s="97"/>
      <c r="F56" s="97"/>
      <c r="G56" s="97"/>
      <c r="H56" s="97"/>
      <c r="I56" s="97"/>
      <c r="J56" s="97"/>
    </row>
    <row r="57" spans="2:10" ht="20.25" customHeight="1" thickBot="1" x14ac:dyDescent="0.3">
      <c r="B57" s="48"/>
      <c r="C57" s="48"/>
      <c r="D57" s="48"/>
      <c r="E57" s="48"/>
      <c r="F57" s="48"/>
      <c r="G57" s="48"/>
      <c r="H57" s="48"/>
    </row>
    <row r="58" spans="2:10" ht="20.25" customHeight="1" thickBot="1" x14ac:dyDescent="0.3">
      <c r="B58" s="178" t="s">
        <v>247</v>
      </c>
      <c r="C58" s="179"/>
      <c r="D58" s="179"/>
      <c r="E58" s="179"/>
      <c r="F58" s="179"/>
      <c r="G58" s="179"/>
      <c r="H58" s="179"/>
      <c r="I58" s="179"/>
      <c r="J58" s="180"/>
    </row>
    <row r="59" spans="2:10" ht="20.25" customHeight="1" x14ac:dyDescent="0.25">
      <c r="B59" s="1" t="s">
        <v>242</v>
      </c>
      <c r="C59" s="1"/>
      <c r="D59" s="1"/>
      <c r="E59" s="1"/>
      <c r="F59" s="1"/>
      <c r="G59" s="1"/>
      <c r="H59" s="1"/>
    </row>
    <row r="60" spans="2:10" ht="20.25" customHeight="1" thickBot="1" x14ac:dyDescent="0.3">
      <c r="B60" s="1"/>
      <c r="C60" s="1"/>
      <c r="D60" s="1"/>
      <c r="E60" s="1"/>
      <c r="F60" s="1"/>
      <c r="G60" s="1"/>
      <c r="H60" s="1"/>
    </row>
    <row r="61" spans="2:10" ht="20.25" customHeight="1" thickBot="1" x14ac:dyDescent="0.3">
      <c r="B61" s="178" t="s">
        <v>249</v>
      </c>
      <c r="C61" s="179"/>
      <c r="D61" s="179"/>
      <c r="E61" s="179"/>
      <c r="F61" s="179"/>
      <c r="G61" s="179"/>
      <c r="H61" s="179"/>
      <c r="I61" s="179"/>
      <c r="J61" s="180"/>
    </row>
    <row r="62" spans="2:10" ht="20.25" customHeight="1" x14ac:dyDescent="0.25">
      <c r="B62" s="1" t="s">
        <v>246</v>
      </c>
      <c r="C62" s="1"/>
      <c r="D62" s="1"/>
      <c r="E62" s="1"/>
      <c r="F62" s="1"/>
      <c r="G62" s="1"/>
      <c r="H62" s="1"/>
    </row>
    <row r="63" spans="2:10" ht="20.25" customHeight="1" thickBot="1" x14ac:dyDescent="0.3">
      <c r="B63" s="1"/>
      <c r="C63" s="1"/>
      <c r="D63" s="1"/>
      <c r="E63" s="1"/>
      <c r="F63" s="1"/>
      <c r="G63" s="1"/>
      <c r="H63" s="1"/>
    </row>
    <row r="64" spans="2:10" ht="20.25" customHeight="1" thickBot="1" x14ac:dyDescent="0.3">
      <c r="B64" s="178" t="s">
        <v>250</v>
      </c>
      <c r="C64" s="179"/>
      <c r="D64" s="179"/>
      <c r="E64" s="179"/>
      <c r="F64" s="179"/>
      <c r="G64" s="179"/>
      <c r="H64" s="179"/>
      <c r="I64" s="179"/>
      <c r="J64" s="180"/>
    </row>
    <row r="65" spans="2:10" ht="20.25" customHeight="1" x14ac:dyDescent="0.25">
      <c r="B65" s="1" t="s">
        <v>234</v>
      </c>
      <c r="C65" s="1"/>
      <c r="D65" s="1"/>
      <c r="E65" s="1"/>
      <c r="F65" s="1"/>
      <c r="G65" s="1"/>
      <c r="H65" s="1"/>
    </row>
    <row r="66" spans="2:10" ht="20.25" customHeight="1" thickBot="1" x14ac:dyDescent="0.3">
      <c r="C66" s="1"/>
      <c r="D66" s="1"/>
      <c r="E66" s="1"/>
      <c r="F66" s="1"/>
      <c r="G66" s="1"/>
      <c r="H66" s="1"/>
    </row>
    <row r="67" spans="2:10" ht="20.25" customHeight="1" thickBot="1" x14ac:dyDescent="0.3">
      <c r="B67" s="178" t="s">
        <v>251</v>
      </c>
      <c r="C67" s="179"/>
      <c r="D67" s="179"/>
      <c r="E67" s="179"/>
      <c r="F67" s="179"/>
      <c r="G67" s="179"/>
      <c r="H67" s="179"/>
      <c r="I67" s="179"/>
      <c r="J67" s="180"/>
    </row>
    <row r="68" spans="2:10" ht="20.25" customHeight="1" x14ac:dyDescent="0.25">
      <c r="B68" s="90" t="s">
        <v>289</v>
      </c>
      <c r="C68" s="90"/>
      <c r="D68" s="90"/>
      <c r="E68" s="90"/>
      <c r="F68" s="90"/>
      <c r="G68" s="90"/>
      <c r="H68" s="1"/>
    </row>
    <row r="69" spans="2:10" ht="20.25" customHeight="1" thickBot="1" x14ac:dyDescent="0.3">
      <c r="B69" s="1"/>
      <c r="C69" s="1"/>
      <c r="D69" s="1"/>
      <c r="E69" s="1"/>
      <c r="F69" s="1"/>
      <c r="G69" s="1"/>
      <c r="H69" s="1"/>
    </row>
    <row r="70" spans="2:10" ht="20.25" customHeight="1" thickBot="1" x14ac:dyDescent="0.3">
      <c r="B70" s="178" t="s">
        <v>252</v>
      </c>
      <c r="C70" s="179"/>
      <c r="D70" s="179"/>
      <c r="E70" s="179"/>
      <c r="F70" s="179"/>
      <c r="G70" s="179"/>
      <c r="H70" s="179"/>
      <c r="I70" s="179"/>
      <c r="J70" s="180"/>
    </row>
    <row r="71" spans="2:10" ht="20.25" customHeight="1" x14ac:dyDescent="0.25">
      <c r="B71" s="90" t="s">
        <v>296</v>
      </c>
      <c r="C71" s="90"/>
      <c r="D71" s="90"/>
      <c r="E71" s="90"/>
      <c r="F71" s="90"/>
      <c r="G71" s="90"/>
      <c r="H71" s="1"/>
    </row>
    <row r="72" spans="2:10" ht="20.25" customHeight="1" thickBot="1" x14ac:dyDescent="0.3">
      <c r="B72" s="1"/>
      <c r="C72" s="1"/>
      <c r="D72" s="1"/>
      <c r="E72" s="1"/>
      <c r="F72" s="1"/>
      <c r="G72" s="1"/>
      <c r="H72" s="1"/>
    </row>
    <row r="73" spans="2:10" ht="20.25" customHeight="1" thickBot="1" x14ac:dyDescent="0.3">
      <c r="B73" s="178" t="s">
        <v>253</v>
      </c>
      <c r="C73" s="179"/>
      <c r="D73" s="179"/>
      <c r="E73" s="179"/>
      <c r="F73" s="179"/>
      <c r="G73" s="179"/>
      <c r="H73" s="179"/>
      <c r="I73" s="179"/>
      <c r="J73" s="180"/>
    </row>
    <row r="74" spans="2:10" ht="20.25" customHeight="1" x14ac:dyDescent="0.25">
      <c r="B74" s="1" t="s">
        <v>325</v>
      </c>
      <c r="C74" s="1"/>
      <c r="D74" s="1"/>
      <c r="E74" s="1"/>
      <c r="F74" s="1"/>
      <c r="G74" s="1"/>
      <c r="H74" s="1"/>
    </row>
    <row r="75" spans="2:10" ht="21.75" customHeight="1" thickBot="1" x14ac:dyDescent="0.3">
      <c r="B75" s="1" t="s">
        <v>324</v>
      </c>
      <c r="C75" s="1"/>
      <c r="D75" s="1"/>
      <c r="E75" s="1"/>
      <c r="F75" s="1"/>
      <c r="G75" s="1"/>
      <c r="H75" s="1"/>
    </row>
    <row r="76" spans="2:10" ht="20.25" customHeight="1" thickBot="1" x14ac:dyDescent="0.3">
      <c r="B76" s="110" t="s">
        <v>271</v>
      </c>
      <c r="C76" s="111"/>
      <c r="D76" s="111"/>
      <c r="E76" s="111"/>
      <c r="F76" s="111"/>
      <c r="G76" s="111"/>
      <c r="H76" s="111"/>
      <c r="I76" s="111"/>
      <c r="J76" s="112"/>
    </row>
    <row r="77" spans="2:10" ht="20.25" customHeight="1" x14ac:dyDescent="0.25">
      <c r="B77" s="1" t="s">
        <v>326</v>
      </c>
      <c r="C77" s="1"/>
      <c r="D77" s="1"/>
      <c r="E77" s="1"/>
      <c r="F77" s="1"/>
      <c r="G77" s="1"/>
      <c r="H77" s="1"/>
    </row>
    <row r="78" spans="2:10" ht="20.25" customHeight="1" thickBot="1" x14ac:dyDescent="0.3">
      <c r="B78" s="1" t="s">
        <v>324</v>
      </c>
      <c r="C78" s="1"/>
      <c r="D78" s="1"/>
      <c r="E78" s="1"/>
      <c r="F78" s="1"/>
      <c r="G78" s="1"/>
      <c r="H78" s="1"/>
    </row>
    <row r="79" spans="2:10" ht="20.25" customHeight="1" thickBot="1" x14ac:dyDescent="0.3">
      <c r="B79" s="110" t="s">
        <v>312</v>
      </c>
      <c r="C79" s="111"/>
      <c r="D79" s="111"/>
      <c r="E79" s="111"/>
      <c r="F79" s="111"/>
      <c r="G79" s="111"/>
      <c r="H79" s="111"/>
      <c r="I79" s="111"/>
      <c r="J79" s="112"/>
    </row>
    <row r="80" spans="2:10" ht="20.25" customHeight="1" x14ac:dyDescent="0.25">
      <c r="B80" s="90" t="s">
        <v>288</v>
      </c>
      <c r="C80" s="91"/>
      <c r="D80" s="91"/>
      <c r="E80" s="91"/>
      <c r="F80" s="91"/>
      <c r="G80" s="91"/>
      <c r="H80" s="48"/>
    </row>
    <row r="81" spans="2:10" ht="20.25" customHeight="1" thickBot="1" x14ac:dyDescent="0.3">
      <c r="B81" s="92"/>
      <c r="C81" s="92"/>
      <c r="D81" s="92"/>
      <c r="E81" s="92"/>
      <c r="F81" s="92"/>
      <c r="G81" s="92"/>
      <c r="H81" s="92"/>
    </row>
    <row r="82" spans="2:10" ht="20.25" customHeight="1" thickBot="1" x14ac:dyDescent="0.3">
      <c r="B82" s="178" t="s">
        <v>254</v>
      </c>
      <c r="C82" s="179"/>
      <c r="D82" s="179"/>
      <c r="E82" s="179"/>
      <c r="F82" s="179"/>
      <c r="G82" s="179"/>
      <c r="H82" s="179"/>
      <c r="I82" s="179"/>
      <c r="J82" s="180"/>
    </row>
    <row r="83" spans="2:10" ht="29.25" customHeight="1" x14ac:dyDescent="0.25">
      <c r="B83" s="181" t="s">
        <v>262</v>
      </c>
      <c r="C83" s="182"/>
      <c r="D83" s="182"/>
      <c r="E83" s="182"/>
      <c r="F83" s="182"/>
      <c r="G83" s="182"/>
      <c r="H83" s="1"/>
    </row>
    <row r="84" spans="2:10" ht="20.25" customHeight="1" x14ac:dyDescent="0.25">
      <c r="B84" s="119" t="s">
        <v>327</v>
      </c>
      <c r="C84" s="109"/>
      <c r="D84" s="109"/>
      <c r="E84" s="109"/>
      <c r="F84" s="109"/>
      <c r="G84" s="109"/>
      <c r="H84" s="109"/>
      <c r="I84" s="109"/>
      <c r="J84" s="109"/>
    </row>
    <row r="85" spans="2:10" ht="20.25" customHeight="1" thickBot="1" x14ac:dyDescent="0.3">
      <c r="B85" s="49"/>
      <c r="C85" s="1"/>
      <c r="D85" s="1"/>
      <c r="E85" s="1"/>
      <c r="F85" s="1"/>
      <c r="G85" s="1"/>
      <c r="H85" s="1"/>
    </row>
    <row r="86" spans="2:10" ht="20.25" customHeight="1" thickBot="1" x14ac:dyDescent="0.3">
      <c r="B86" s="178" t="s">
        <v>255</v>
      </c>
      <c r="C86" s="179"/>
      <c r="D86" s="179"/>
      <c r="E86" s="179"/>
      <c r="F86" s="179"/>
      <c r="G86" s="179"/>
      <c r="H86" s="179"/>
      <c r="I86" s="179"/>
      <c r="J86" s="180"/>
    </row>
    <row r="87" spans="2:10" ht="20.25" customHeight="1" x14ac:dyDescent="0.25">
      <c r="B87" s="80" t="s">
        <v>292</v>
      </c>
      <c r="C87" s="80"/>
      <c r="D87" s="80"/>
      <c r="E87" s="80"/>
      <c r="F87" s="80"/>
      <c r="G87" s="80"/>
      <c r="H87" s="92"/>
    </row>
    <row r="88" spans="2:10" ht="20.25" customHeight="1" thickBot="1" x14ac:dyDescent="0.3">
      <c r="B88" s="80"/>
      <c r="C88" s="80"/>
      <c r="D88" s="80"/>
      <c r="E88" s="80"/>
      <c r="F88" s="80"/>
      <c r="G88" s="80"/>
      <c r="H88" s="1"/>
    </row>
    <row r="89" spans="2:10" ht="20.25" customHeight="1" thickBot="1" x14ac:dyDescent="0.3">
      <c r="B89" s="178" t="s">
        <v>256</v>
      </c>
      <c r="C89" s="179"/>
      <c r="D89" s="179"/>
      <c r="E89" s="179"/>
      <c r="F89" s="179"/>
      <c r="G89" s="179"/>
      <c r="H89" s="179"/>
      <c r="I89" s="179"/>
      <c r="J89" s="180"/>
    </row>
    <row r="90" spans="2:10" ht="20.25" customHeight="1" x14ac:dyDescent="0.25">
      <c r="B90" s="1" t="s">
        <v>292</v>
      </c>
      <c r="C90" s="1"/>
      <c r="D90" s="1"/>
      <c r="E90" s="1"/>
      <c r="F90" s="1"/>
      <c r="G90" s="1"/>
      <c r="H90" s="1"/>
    </row>
    <row r="91" spans="2:10" ht="20.25" customHeight="1" thickBot="1" x14ac:dyDescent="0.3">
      <c r="B91" s="1"/>
      <c r="C91" s="1"/>
      <c r="D91" s="1"/>
      <c r="E91" s="1"/>
      <c r="F91" s="1"/>
      <c r="G91" s="1"/>
      <c r="H91" s="1"/>
    </row>
    <row r="92" spans="2:10" ht="20.25" customHeight="1" thickBot="1" x14ac:dyDescent="0.3">
      <c r="B92" s="178"/>
      <c r="C92" s="179"/>
      <c r="D92" s="179"/>
      <c r="E92" s="179"/>
      <c r="F92" s="179"/>
      <c r="G92" s="179"/>
      <c r="H92" s="179"/>
      <c r="I92" s="179"/>
      <c r="J92" s="180"/>
    </row>
    <row r="93" spans="2:10" ht="20.25" customHeight="1" x14ac:dyDescent="0.25">
      <c r="B93" s="1" t="s">
        <v>292</v>
      </c>
      <c r="C93" s="1"/>
      <c r="D93" s="1"/>
      <c r="E93" s="1"/>
      <c r="F93" s="1"/>
      <c r="G93" s="1"/>
      <c r="H93" s="1"/>
    </row>
    <row r="94" spans="2:10" ht="20.25" customHeight="1" thickBot="1" x14ac:dyDescent="0.3"/>
    <row r="95" spans="2:10" ht="20.25" customHeight="1" thickBot="1" x14ac:dyDescent="0.3">
      <c r="B95" s="178"/>
      <c r="C95" s="179"/>
      <c r="D95" s="179"/>
      <c r="E95" s="179"/>
      <c r="F95" s="179"/>
      <c r="G95" s="179"/>
      <c r="H95" s="179"/>
      <c r="I95" s="179"/>
      <c r="J95" s="180"/>
    </row>
    <row r="96" spans="2:10" ht="20.25" customHeight="1" x14ac:dyDescent="0.25">
      <c r="B96" s="1" t="s">
        <v>292</v>
      </c>
    </row>
    <row r="97" ht="20.25" customHeight="1" x14ac:dyDescent="0.25"/>
    <row r="98" ht="20.25" customHeight="1" x14ac:dyDescent="0.25"/>
    <row r="99" ht="20.25" customHeight="1" x14ac:dyDescent="0.25"/>
    <row r="100" ht="20.25" customHeight="1" x14ac:dyDescent="0.25"/>
    <row r="101" ht="20.25" customHeight="1" x14ac:dyDescent="0.25"/>
    <row r="102" ht="20.25" customHeight="1" x14ac:dyDescent="0.25"/>
    <row r="103" ht="20.25" customHeight="1" x14ac:dyDescent="0.25"/>
    <row r="104" ht="20.25" customHeight="1" x14ac:dyDescent="0.25"/>
    <row r="105" ht="20.25" customHeight="1" x14ac:dyDescent="0.25"/>
    <row r="106" ht="20.25" customHeight="1" x14ac:dyDescent="0.25"/>
    <row r="107" ht="20.25" customHeight="1" x14ac:dyDescent="0.25"/>
    <row r="108" ht="20.25" customHeight="1" x14ac:dyDescent="0.25"/>
    <row r="109" ht="20.25" customHeight="1" x14ac:dyDescent="0.25"/>
    <row r="110" ht="20.25" customHeight="1" x14ac:dyDescent="0.25"/>
    <row r="111" ht="20.25" customHeight="1" x14ac:dyDescent="0.25"/>
    <row r="112" ht="20.25" customHeight="1" x14ac:dyDescent="0.25"/>
    <row r="113" ht="20.25" customHeight="1" x14ac:dyDescent="0.25"/>
    <row r="114" ht="20.25" customHeight="1" x14ac:dyDescent="0.25"/>
    <row r="115" ht="20.25" customHeight="1" x14ac:dyDescent="0.25"/>
    <row r="116" ht="20.25" customHeight="1" x14ac:dyDescent="0.25"/>
    <row r="117" ht="20.25" customHeight="1" x14ac:dyDescent="0.25"/>
    <row r="118" ht="20.25" customHeight="1" x14ac:dyDescent="0.25"/>
    <row r="119" ht="20.25" customHeight="1" x14ac:dyDescent="0.25"/>
    <row r="120" ht="20.25" customHeight="1" x14ac:dyDescent="0.25"/>
    <row r="121" ht="20.25" customHeight="1" x14ac:dyDescent="0.25"/>
    <row r="122" ht="20.25" customHeight="1" x14ac:dyDescent="0.25"/>
    <row r="123" ht="20.25" customHeight="1" x14ac:dyDescent="0.25"/>
    <row r="124" ht="20.25" customHeight="1" x14ac:dyDescent="0.25"/>
    <row r="125" ht="20.25" customHeight="1" x14ac:dyDescent="0.25"/>
    <row r="126" ht="20.25" customHeight="1" x14ac:dyDescent="0.25"/>
    <row r="127" ht="20.25" customHeight="1" x14ac:dyDescent="0.25"/>
    <row r="128" ht="20.25" customHeight="1" x14ac:dyDescent="0.25"/>
    <row r="129" ht="20.25" customHeight="1" x14ac:dyDescent="0.25"/>
    <row r="130" ht="20.25" customHeight="1" x14ac:dyDescent="0.25"/>
    <row r="131" ht="20.25" customHeight="1" x14ac:dyDescent="0.25"/>
    <row r="132" ht="20.25" customHeight="1" x14ac:dyDescent="0.25"/>
    <row r="133" ht="20.25" customHeight="1" x14ac:dyDescent="0.25"/>
    <row r="134" ht="20.25" customHeight="1" x14ac:dyDescent="0.25"/>
    <row r="135" ht="20.25" customHeight="1" x14ac:dyDescent="0.25"/>
    <row r="136" ht="20.25" customHeight="1" x14ac:dyDescent="0.25"/>
    <row r="137" ht="20.25" customHeight="1" x14ac:dyDescent="0.25"/>
    <row r="138" ht="20.25" customHeight="1" x14ac:dyDescent="0.25"/>
    <row r="139" ht="20.25" customHeight="1" x14ac:dyDescent="0.25"/>
    <row r="140" ht="20.25" customHeight="1" x14ac:dyDescent="0.25"/>
    <row r="141" ht="20.25" customHeight="1" x14ac:dyDescent="0.25"/>
    <row r="142" ht="20.25" customHeight="1" x14ac:dyDescent="0.25"/>
    <row r="143" ht="20.25" customHeight="1" x14ac:dyDescent="0.25"/>
    <row r="144" ht="20.25" customHeight="1" x14ac:dyDescent="0.25"/>
    <row r="145" ht="20.25" customHeight="1" x14ac:dyDescent="0.25"/>
    <row r="146" ht="20.25" customHeight="1" x14ac:dyDescent="0.25"/>
    <row r="147" ht="20.25" customHeight="1" x14ac:dyDescent="0.25"/>
    <row r="148" ht="20.25" customHeight="1" x14ac:dyDescent="0.25"/>
    <row r="149" ht="20.25" customHeight="1" x14ac:dyDescent="0.25"/>
    <row r="150" ht="20.25" customHeight="1" x14ac:dyDescent="0.25"/>
    <row r="151" ht="20.25" customHeight="1" x14ac:dyDescent="0.25"/>
    <row r="152" ht="20.25" customHeight="1" x14ac:dyDescent="0.25"/>
    <row r="153" ht="20.25" customHeight="1" x14ac:dyDescent="0.25"/>
    <row r="154" ht="20.25" customHeight="1" x14ac:dyDescent="0.25"/>
    <row r="155" ht="20.25" customHeight="1" x14ac:dyDescent="0.25"/>
    <row r="156" ht="20.25" customHeight="1" x14ac:dyDescent="0.25"/>
    <row r="157" ht="20.25" customHeight="1" x14ac:dyDescent="0.25"/>
    <row r="158" ht="20.25" customHeight="1" x14ac:dyDescent="0.25"/>
    <row r="159" ht="20.25" customHeight="1" x14ac:dyDescent="0.25"/>
    <row r="160" ht="20.25" customHeight="1" x14ac:dyDescent="0.25"/>
    <row r="161" ht="20.25" customHeight="1" x14ac:dyDescent="0.25"/>
    <row r="162" ht="20.25" customHeight="1" x14ac:dyDescent="0.25"/>
    <row r="163" ht="20.25" customHeight="1" x14ac:dyDescent="0.25"/>
    <row r="164" ht="20.25" customHeight="1" x14ac:dyDescent="0.25"/>
    <row r="165" ht="20.25" customHeight="1" x14ac:dyDescent="0.25"/>
    <row r="166" ht="20.25" customHeight="1" x14ac:dyDescent="0.25"/>
    <row r="167" ht="20.25" customHeight="1" x14ac:dyDescent="0.25"/>
    <row r="168" ht="20.25" customHeight="1" x14ac:dyDescent="0.25"/>
    <row r="169" ht="20.25" customHeight="1" x14ac:dyDescent="0.25"/>
    <row r="170" ht="20.25" customHeight="1" x14ac:dyDescent="0.25"/>
    <row r="171" ht="20.25" customHeight="1" x14ac:dyDescent="0.25"/>
    <row r="172" ht="20.25" customHeight="1" x14ac:dyDescent="0.25"/>
    <row r="173" ht="20.25" customHeight="1" x14ac:dyDescent="0.25"/>
    <row r="174" ht="20.25" customHeight="1" x14ac:dyDescent="0.25"/>
    <row r="175" ht="20.25" customHeight="1" x14ac:dyDescent="0.25"/>
    <row r="176" ht="20.25" customHeight="1" x14ac:dyDescent="0.25"/>
    <row r="177" ht="20.25" customHeight="1" x14ac:dyDescent="0.25"/>
    <row r="178" ht="20.25" customHeight="1" x14ac:dyDescent="0.25"/>
    <row r="179" ht="20.25" customHeight="1" x14ac:dyDescent="0.25"/>
    <row r="180" ht="20.25" customHeight="1" x14ac:dyDescent="0.25"/>
    <row r="181" ht="20.25" customHeight="1" x14ac:dyDescent="0.25"/>
    <row r="182" ht="20.25" customHeight="1" x14ac:dyDescent="0.25"/>
    <row r="183" ht="20.25" customHeight="1" x14ac:dyDescent="0.25"/>
    <row r="184" ht="20.25" customHeight="1" x14ac:dyDescent="0.25"/>
    <row r="185" ht="20.25" customHeight="1" x14ac:dyDescent="0.25"/>
    <row r="186" ht="20.25" customHeight="1" x14ac:dyDescent="0.25"/>
    <row r="187" ht="20.25" customHeight="1" x14ac:dyDescent="0.25"/>
    <row r="188" ht="20.25" customHeight="1" x14ac:dyDescent="0.25"/>
    <row r="189" ht="20.25" customHeight="1" x14ac:dyDescent="0.25"/>
    <row r="190" ht="20.25" customHeight="1" x14ac:dyDescent="0.25"/>
    <row r="191" ht="20.25" customHeight="1" x14ac:dyDescent="0.25"/>
    <row r="192" ht="20.25" customHeight="1" x14ac:dyDescent="0.25"/>
    <row r="193" ht="20.25" customHeight="1" x14ac:dyDescent="0.25"/>
    <row r="194" ht="20.25" customHeight="1" x14ac:dyDescent="0.25"/>
    <row r="195" ht="20.25" customHeight="1" x14ac:dyDescent="0.25"/>
    <row r="196" ht="20.25" customHeight="1" x14ac:dyDescent="0.25"/>
    <row r="197" ht="20.25" customHeight="1" x14ac:dyDescent="0.25"/>
    <row r="198" ht="20.25" customHeight="1" x14ac:dyDescent="0.25"/>
    <row r="199" ht="20.25" customHeight="1" x14ac:dyDescent="0.25"/>
    <row r="200" ht="20.25" customHeight="1" x14ac:dyDescent="0.25"/>
    <row r="201" ht="20.25" customHeight="1" x14ac:dyDescent="0.25"/>
    <row r="202" ht="20.25" customHeight="1" x14ac:dyDescent="0.25"/>
    <row r="203" ht="20.25" customHeight="1" x14ac:dyDescent="0.25"/>
    <row r="204" ht="20.25" customHeight="1" x14ac:dyDescent="0.25"/>
    <row r="205" ht="20.25" customHeight="1" x14ac:dyDescent="0.25"/>
    <row r="206" ht="20.25" customHeight="1" x14ac:dyDescent="0.25"/>
    <row r="207" ht="20.25" customHeight="1" x14ac:dyDescent="0.25"/>
    <row r="208" ht="20.25" customHeight="1" x14ac:dyDescent="0.25"/>
    <row r="209" ht="20.25" customHeight="1" x14ac:dyDescent="0.25"/>
    <row r="210" ht="20.25" customHeight="1" x14ac:dyDescent="0.25"/>
    <row r="211" ht="20.25" customHeight="1" x14ac:dyDescent="0.25"/>
    <row r="212" ht="20.25" customHeight="1" x14ac:dyDescent="0.25"/>
    <row r="213" ht="20.25" customHeight="1" x14ac:dyDescent="0.25"/>
    <row r="214" ht="20.25" customHeight="1" x14ac:dyDescent="0.25"/>
    <row r="215" ht="20.25" customHeight="1" x14ac:dyDescent="0.25"/>
    <row r="216" ht="20.25" customHeight="1" x14ac:dyDescent="0.25"/>
    <row r="217" ht="20.25" customHeight="1" x14ac:dyDescent="0.25"/>
    <row r="218" ht="20.25" customHeight="1" x14ac:dyDescent="0.25"/>
    <row r="219" ht="20.25" customHeight="1" x14ac:dyDescent="0.25"/>
    <row r="220" ht="20.25" customHeight="1" x14ac:dyDescent="0.25"/>
    <row r="221" ht="20.25" customHeight="1" x14ac:dyDescent="0.25"/>
    <row r="222" ht="20.25" customHeight="1" x14ac:dyDescent="0.25"/>
    <row r="223" ht="20.25" customHeight="1" x14ac:dyDescent="0.25"/>
    <row r="224" ht="20.25" customHeight="1" x14ac:dyDescent="0.25"/>
    <row r="225" ht="20.25" customHeight="1" x14ac:dyDescent="0.25"/>
    <row r="226" ht="20.25" customHeight="1" x14ac:dyDescent="0.25"/>
    <row r="227" ht="20.25" customHeight="1" x14ac:dyDescent="0.25"/>
    <row r="228" ht="20.25" customHeight="1" x14ac:dyDescent="0.25"/>
    <row r="229" ht="20.25" customHeight="1" x14ac:dyDescent="0.25"/>
    <row r="230" ht="20.25" customHeight="1" x14ac:dyDescent="0.25"/>
    <row r="231" ht="20.25" customHeight="1" x14ac:dyDescent="0.25"/>
    <row r="232" ht="20.25" customHeight="1" x14ac:dyDescent="0.25"/>
    <row r="233" ht="20.25" customHeight="1" x14ac:dyDescent="0.25"/>
    <row r="234" ht="20.25" customHeight="1" x14ac:dyDescent="0.25"/>
    <row r="235" ht="20.25" customHeight="1" x14ac:dyDescent="0.25"/>
    <row r="236" ht="20.25" customHeight="1" x14ac:dyDescent="0.25"/>
    <row r="237" ht="20.25" customHeight="1" x14ac:dyDescent="0.25"/>
    <row r="238" ht="20.25" customHeight="1" x14ac:dyDescent="0.25"/>
    <row r="239" ht="20.25" customHeight="1" x14ac:dyDescent="0.25"/>
    <row r="240" ht="20.25" customHeight="1" x14ac:dyDescent="0.25"/>
    <row r="241" ht="20.25" customHeight="1" x14ac:dyDescent="0.25"/>
    <row r="242" ht="20.25" customHeight="1" x14ac:dyDescent="0.25"/>
    <row r="243" ht="20.25" customHeight="1" x14ac:dyDescent="0.25"/>
    <row r="244" ht="20.25" customHeight="1" x14ac:dyDescent="0.25"/>
    <row r="245" ht="20.25" customHeight="1" x14ac:dyDescent="0.25"/>
    <row r="246" ht="20.25" customHeight="1" x14ac:dyDescent="0.25"/>
    <row r="247" ht="20.25" customHeight="1" x14ac:dyDescent="0.25"/>
    <row r="248" ht="20.25" customHeight="1" x14ac:dyDescent="0.25"/>
    <row r="249" ht="20.25" customHeight="1" x14ac:dyDescent="0.25"/>
    <row r="250" ht="20.25" customHeight="1" x14ac:dyDescent="0.25"/>
  </sheetData>
  <sheetProtection sheet="1"/>
  <mergeCells count="34">
    <mergeCell ref="B70:J70"/>
    <mergeCell ref="B73:J73"/>
    <mergeCell ref="B82:J82"/>
    <mergeCell ref="B50:J50"/>
    <mergeCell ref="B33:J33"/>
    <mergeCell ref="B54:J54"/>
    <mergeCell ref="B58:J58"/>
    <mergeCell ref="B61:J61"/>
    <mergeCell ref="B64:J64"/>
    <mergeCell ref="B67:J67"/>
    <mergeCell ref="B44:J44"/>
    <mergeCell ref="B47:J47"/>
    <mergeCell ref="B38:J38"/>
    <mergeCell ref="B41:J41"/>
    <mergeCell ref="B86:J86"/>
    <mergeCell ref="B89:J89"/>
    <mergeCell ref="B92:J92"/>
    <mergeCell ref="B95:J95"/>
    <mergeCell ref="B83:G83"/>
    <mergeCell ref="G27:H27"/>
    <mergeCell ref="B16:C16"/>
    <mergeCell ref="B29:C29"/>
    <mergeCell ref="D1:J1"/>
    <mergeCell ref="E26:F26"/>
    <mergeCell ref="G26:H26"/>
    <mergeCell ref="G12:H12"/>
    <mergeCell ref="G13:H13"/>
    <mergeCell ref="B30:C30"/>
    <mergeCell ref="B31:C31"/>
    <mergeCell ref="E12:F12"/>
    <mergeCell ref="E13:F13"/>
    <mergeCell ref="B15:C15"/>
    <mergeCell ref="B17:C17"/>
    <mergeCell ref="E27:F27"/>
  </mergeCells>
  <dataValidations count="1">
    <dataValidation allowBlank="1" showInputMessage="1" showErrorMessage="1" prompt="Grunnlag for arbeidsgiveravgift er brutto lønn, feriepenger, overtid og andre ytelser det beregnes skattetrekk for, herunder også pensjonskostnader." sqref="B85" xr:uid="{129BF82E-94DA-4235-AFE8-9561BC341019}"/>
  </dataValidations>
  <hyperlinks>
    <hyperlink ref="B56" location="'Eksempel - elevtilskudd'!A1" display="Gå til eksempel for beregning av elevtilskudd" xr:uid="{E1F3CCDE-33EC-4479-8B0C-D426EBCCBA86}"/>
    <hyperlink ref="B84" r:id="rId1" display="https://www.skatteetaten.no/bedrift-og-organisasjon/arbeidsgiver/arbeidsgiveravgift/avgiftsgrunnlaget-for-beregning-av-arbeidsgiveravgift/" xr:uid="{5C8957F4-F4AB-4260-B8BB-CD6E3A8CFB13}"/>
  </hyperlinks>
  <pageMargins left="0.7" right="0.7" top="0.75" bottom="0.75" header="0.3" footer="0.3"/>
  <pageSetup paperSize="9" scale="68" orientation="portrait" r:id="rId2"/>
  <rowBreaks count="1" manualBreakCount="1">
    <brk id="52" max="9" man="1"/>
  </rowBreaks>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CE304-BEB6-4829-86E2-BAB35BB97313}">
  <dimension ref="A1:H39"/>
  <sheetViews>
    <sheetView showGridLines="0" zoomScaleNormal="100" workbookViewId="0"/>
  </sheetViews>
  <sheetFormatPr baseColWidth="10" defaultRowHeight="15" x14ac:dyDescent="0.25"/>
  <cols>
    <col min="1" max="1" width="3.42578125" customWidth="1"/>
    <col min="2" max="2" width="23.28515625" customWidth="1"/>
    <col min="3" max="3" width="18.140625" customWidth="1"/>
    <col min="4" max="4" width="12.7109375" bestFit="1" customWidth="1"/>
    <col min="5" max="6" width="16.85546875" customWidth="1"/>
    <col min="7" max="7" width="17.140625" customWidth="1"/>
    <col min="8" max="8" width="7" customWidth="1"/>
  </cols>
  <sheetData>
    <row r="1" spans="1:8" ht="15" customHeight="1" x14ac:dyDescent="0.25">
      <c r="A1" s="1"/>
      <c r="B1" s="1"/>
      <c r="C1" s="1"/>
      <c r="D1" s="1"/>
      <c r="E1" s="1"/>
      <c r="F1" s="1"/>
      <c r="G1" s="1"/>
      <c r="H1" s="1"/>
    </row>
    <row r="2" spans="1:8" ht="15" customHeight="1" x14ac:dyDescent="0.25">
      <c r="A2" s="1"/>
      <c r="B2" s="1"/>
      <c r="C2" s="1"/>
      <c r="D2" s="1"/>
      <c r="E2" s="1"/>
      <c r="F2" s="1"/>
      <c r="G2" s="1"/>
      <c r="H2" s="1"/>
    </row>
    <row r="3" spans="1:8" ht="15" customHeight="1" x14ac:dyDescent="0.25">
      <c r="A3" s="1"/>
      <c r="B3" s="1"/>
      <c r="C3" s="1"/>
      <c r="D3" s="1"/>
      <c r="E3" s="1"/>
      <c r="F3" s="1"/>
      <c r="G3" s="1"/>
      <c r="H3" s="1"/>
    </row>
    <row r="4" spans="1:8" ht="15" customHeight="1" x14ac:dyDescent="0.25">
      <c r="A4" s="1"/>
      <c r="B4" s="1"/>
      <c r="C4" s="1"/>
      <c r="D4" s="1"/>
      <c r="E4" s="1"/>
      <c r="F4" s="1"/>
      <c r="G4" s="1"/>
      <c r="H4" s="1"/>
    </row>
    <row r="5" spans="1:8" ht="15" customHeight="1" x14ac:dyDescent="0.25">
      <c r="A5" s="1"/>
      <c r="B5" s="1"/>
      <c r="C5" s="1"/>
      <c r="D5" s="1"/>
      <c r="E5" s="1"/>
      <c r="F5" s="1"/>
      <c r="G5" s="1"/>
      <c r="H5" s="1"/>
    </row>
    <row r="6" spans="1:8" ht="15" customHeight="1" x14ac:dyDescent="0.25">
      <c r="A6" s="1"/>
      <c r="B6" s="1"/>
      <c r="C6" s="1"/>
      <c r="D6" s="1"/>
      <c r="E6" s="1"/>
      <c r="F6" s="1"/>
      <c r="G6" s="1"/>
      <c r="H6" s="1"/>
    </row>
    <row r="7" spans="1:8" ht="15" customHeight="1" x14ac:dyDescent="0.25">
      <c r="A7" s="1"/>
      <c r="B7" s="1"/>
      <c r="C7" s="1"/>
      <c r="D7" s="1"/>
      <c r="E7" s="1"/>
      <c r="F7" s="1"/>
      <c r="G7" s="1"/>
      <c r="H7" s="1"/>
    </row>
    <row r="8" spans="1:8" ht="15" customHeight="1" x14ac:dyDescent="0.25">
      <c r="A8" s="1"/>
      <c r="B8" s="1"/>
      <c r="C8" s="1"/>
      <c r="D8" s="1"/>
      <c r="E8" s="1"/>
      <c r="F8" s="1"/>
      <c r="G8" s="1"/>
      <c r="H8" s="1"/>
    </row>
    <row r="9" spans="1:8" ht="15" customHeight="1" x14ac:dyDescent="0.25">
      <c r="A9" s="1"/>
      <c r="B9" s="1"/>
      <c r="C9" s="1"/>
      <c r="D9" s="1"/>
      <c r="E9" s="1"/>
      <c r="F9" s="1"/>
      <c r="G9" s="1"/>
      <c r="H9" s="1"/>
    </row>
    <row r="10" spans="1:8" ht="15" customHeight="1" x14ac:dyDescent="0.25">
      <c r="A10" s="1"/>
      <c r="B10" s="1"/>
      <c r="C10" s="1"/>
      <c r="D10" s="1"/>
      <c r="E10" s="1"/>
      <c r="F10" s="1"/>
      <c r="G10" s="1"/>
      <c r="H10" s="1"/>
    </row>
    <row r="11" spans="1:8" ht="15" customHeight="1" x14ac:dyDescent="0.25">
      <c r="A11" s="1"/>
      <c r="B11" s="1"/>
      <c r="C11" s="1"/>
      <c r="D11" s="1"/>
      <c r="E11" s="1"/>
      <c r="F11" s="1"/>
      <c r="G11" s="1"/>
      <c r="H11" s="1"/>
    </row>
    <row r="12" spans="1:8" ht="15" customHeight="1" x14ac:dyDescent="0.25">
      <c r="A12" s="1"/>
      <c r="B12" s="1"/>
      <c r="C12" s="1"/>
      <c r="D12" s="1"/>
      <c r="E12" s="1"/>
      <c r="F12" s="1"/>
      <c r="G12" s="1"/>
      <c r="H12" s="1"/>
    </row>
    <row r="13" spans="1:8" ht="15" customHeight="1" x14ac:dyDescent="0.25">
      <c r="A13" s="1"/>
      <c r="B13" s="1"/>
      <c r="C13" s="1"/>
      <c r="D13" s="1"/>
      <c r="E13" s="1"/>
      <c r="F13" s="1"/>
      <c r="G13" s="1"/>
      <c r="H13" s="1"/>
    </row>
    <row r="14" spans="1:8" ht="15" customHeight="1" x14ac:dyDescent="0.25">
      <c r="A14" s="1"/>
      <c r="B14" s="1"/>
      <c r="C14" s="1"/>
      <c r="D14" s="1"/>
      <c r="E14" s="1"/>
      <c r="F14" s="1"/>
      <c r="G14" s="1"/>
      <c r="H14" s="1"/>
    </row>
    <row r="15" spans="1:8" ht="15" customHeight="1" x14ac:dyDescent="0.25">
      <c r="A15" s="1"/>
      <c r="B15" s="1"/>
      <c r="C15" s="1"/>
      <c r="D15" s="1"/>
      <c r="E15" s="1"/>
      <c r="F15" s="1"/>
      <c r="G15" s="1"/>
      <c r="H15" s="1"/>
    </row>
    <row r="16" spans="1:8" ht="15" customHeight="1" x14ac:dyDescent="0.25">
      <c r="A16" s="1"/>
      <c r="B16" s="1"/>
      <c r="C16" s="1"/>
      <c r="D16" s="1"/>
      <c r="E16" s="1"/>
      <c r="F16" s="1"/>
      <c r="G16" s="1"/>
      <c r="H16" s="1"/>
    </row>
    <row r="17" spans="1:8" ht="15" customHeight="1" x14ac:dyDescent="0.25">
      <c r="A17" s="1"/>
      <c r="B17" s="1"/>
      <c r="C17" s="1"/>
      <c r="D17" s="1"/>
      <c r="E17" s="1"/>
      <c r="F17" s="1"/>
      <c r="G17" s="1"/>
      <c r="H17" s="1"/>
    </row>
    <row r="18" spans="1:8" ht="15" customHeight="1" x14ac:dyDescent="0.25">
      <c r="A18" s="1"/>
      <c r="B18" s="1"/>
      <c r="C18" s="1"/>
      <c r="D18" s="1"/>
      <c r="E18" s="1"/>
      <c r="F18" s="1"/>
      <c r="G18" s="1"/>
      <c r="H18" s="1"/>
    </row>
    <row r="19" spans="1:8" ht="15" customHeight="1" x14ac:dyDescent="0.25">
      <c r="A19" s="1"/>
      <c r="B19" s="1"/>
      <c r="C19" s="1"/>
      <c r="D19" s="1"/>
      <c r="E19" s="1"/>
      <c r="F19" s="1"/>
      <c r="G19" s="1"/>
      <c r="H19" s="1"/>
    </row>
    <row r="20" spans="1:8" ht="26.25" customHeight="1" x14ac:dyDescent="0.25">
      <c r="A20" s="1"/>
      <c r="B20" s="1"/>
      <c r="C20" s="1"/>
      <c r="D20" s="1"/>
      <c r="E20" s="1"/>
      <c r="F20" s="1"/>
      <c r="G20" s="1"/>
      <c r="H20" s="1"/>
    </row>
    <row r="21" spans="1:8" ht="18.75" customHeight="1" x14ac:dyDescent="0.25">
      <c r="A21" s="1"/>
      <c r="B21" s="1"/>
      <c r="C21" s="1"/>
      <c r="D21" s="1"/>
      <c r="E21" s="1"/>
      <c r="F21" s="1"/>
      <c r="G21" s="1"/>
      <c r="H21" s="1"/>
    </row>
    <row r="22" spans="1:8" ht="20.25" customHeight="1" x14ac:dyDescent="0.3">
      <c r="A22" s="41"/>
      <c r="B22" s="189" t="s">
        <v>332</v>
      </c>
      <c r="C22" s="190"/>
      <c r="D22" s="190"/>
      <c r="E22" s="190"/>
      <c r="F22" s="190"/>
      <c r="G22" s="190"/>
      <c r="H22" s="1"/>
    </row>
    <row r="23" spans="1:8" ht="90" customHeight="1" x14ac:dyDescent="0.25">
      <c r="A23" s="41"/>
      <c r="B23" s="187" t="s">
        <v>334</v>
      </c>
      <c r="C23" s="188"/>
      <c r="D23" s="188"/>
      <c r="E23" s="188"/>
      <c r="F23" s="188"/>
      <c r="G23" s="188"/>
      <c r="H23" s="1"/>
    </row>
    <row r="24" spans="1:8" ht="13.5" customHeight="1" x14ac:dyDescent="0.25">
      <c r="A24" s="41"/>
      <c r="B24" s="41"/>
      <c r="C24" s="41"/>
      <c r="D24" s="41"/>
      <c r="E24" s="41"/>
      <c r="F24" s="41"/>
      <c r="G24" s="41"/>
      <c r="H24" s="1"/>
    </row>
    <row r="25" spans="1:8" ht="26.1" customHeight="1" x14ac:dyDescent="0.25">
      <c r="A25" s="41"/>
      <c r="B25" s="45" t="s">
        <v>294</v>
      </c>
      <c r="C25" s="154">
        <v>40394.800000000003</v>
      </c>
      <c r="D25" s="41"/>
      <c r="E25" s="41"/>
      <c r="F25" s="41"/>
      <c r="G25" s="41"/>
      <c r="H25" s="1"/>
    </row>
    <row r="26" spans="1:8" ht="16.5" thickBot="1" x14ac:dyDescent="0.3">
      <c r="A26" s="41"/>
      <c r="B26" s="41"/>
      <c r="C26" s="41"/>
      <c r="D26" s="41"/>
      <c r="E26" s="41"/>
      <c r="F26" s="41"/>
      <c r="G26" s="41"/>
      <c r="H26" s="1"/>
    </row>
    <row r="27" spans="1:8" ht="44.25" customHeight="1" thickBot="1" x14ac:dyDescent="0.3">
      <c r="A27" s="41"/>
      <c r="B27" s="184" t="s">
        <v>230</v>
      </c>
      <c r="C27" s="103" t="s">
        <v>321</v>
      </c>
      <c r="D27" s="186" t="s">
        <v>229</v>
      </c>
      <c r="E27" s="186"/>
      <c r="F27" s="103" t="s">
        <v>321</v>
      </c>
      <c r="G27" s="103" t="s">
        <v>322</v>
      </c>
      <c r="H27" s="1"/>
    </row>
    <row r="28" spans="1:8" ht="30.75" thickBot="1" x14ac:dyDescent="0.3">
      <c r="A28" s="41"/>
      <c r="B28" s="185"/>
      <c r="C28" s="98" t="s">
        <v>323</v>
      </c>
      <c r="D28" s="42" t="s">
        <v>266</v>
      </c>
      <c r="E28" s="42" t="s">
        <v>267</v>
      </c>
      <c r="F28" s="102" t="s">
        <v>319</v>
      </c>
      <c r="G28" s="102" t="s">
        <v>320</v>
      </c>
      <c r="H28" s="1"/>
    </row>
    <row r="29" spans="1:8" ht="16.5" thickBot="1" x14ac:dyDescent="0.3">
      <c r="A29" s="41"/>
      <c r="B29" s="46" t="s">
        <v>231</v>
      </c>
      <c r="C29" s="155">
        <v>100</v>
      </c>
      <c r="D29" s="70">
        <v>2.4</v>
      </c>
      <c r="E29" s="71">
        <v>1.7</v>
      </c>
      <c r="F29" s="70">
        <f>IF(C29&gt;75,((75*D29)+(C29-75)*E29),C29*D29)</f>
        <v>222.5</v>
      </c>
      <c r="G29" s="43">
        <f>ROUND(F29*$C$25,-3)</f>
        <v>8988000</v>
      </c>
      <c r="H29" s="1"/>
    </row>
    <row r="30" spans="1:8" ht="15.75" x14ac:dyDescent="0.25">
      <c r="A30" s="41"/>
      <c r="B30" s="44"/>
      <c r="C30" s="41"/>
      <c r="D30" s="41"/>
      <c r="E30" s="41"/>
      <c r="F30" s="41"/>
      <c r="G30" s="41"/>
      <c r="H30" s="1"/>
    </row>
    <row r="31" spans="1:8" ht="18.75" x14ac:dyDescent="0.3">
      <c r="A31" s="1"/>
      <c r="B31" s="189" t="s">
        <v>333</v>
      </c>
      <c r="C31" s="190"/>
      <c r="D31" s="190"/>
      <c r="E31" s="190"/>
      <c r="F31" s="190"/>
      <c r="G31" s="190"/>
    </row>
    <row r="32" spans="1:8" ht="15.75" x14ac:dyDescent="0.25">
      <c r="B32" s="45" t="s">
        <v>294</v>
      </c>
      <c r="C32" s="72"/>
      <c r="D32" s="41"/>
      <c r="E32" s="41"/>
      <c r="F32" s="41"/>
      <c r="G32" s="41"/>
    </row>
    <row r="33" spans="2:7" ht="16.5" thickBot="1" x14ac:dyDescent="0.3">
      <c r="B33" s="41"/>
      <c r="C33" s="41"/>
      <c r="D33" s="41"/>
      <c r="E33" s="41"/>
      <c r="F33" s="41"/>
      <c r="G33" s="41"/>
    </row>
    <row r="34" spans="2:7" ht="30.75" thickBot="1" x14ac:dyDescent="0.3">
      <c r="B34" s="184" t="s">
        <v>230</v>
      </c>
      <c r="C34" s="103" t="s">
        <v>321</v>
      </c>
      <c r="D34" s="186" t="s">
        <v>229</v>
      </c>
      <c r="E34" s="186"/>
      <c r="F34" s="103" t="s">
        <v>321</v>
      </c>
      <c r="G34" s="103" t="s">
        <v>336</v>
      </c>
    </row>
    <row r="35" spans="2:7" ht="30.75" thickBot="1" x14ac:dyDescent="0.3">
      <c r="B35" s="185"/>
      <c r="C35" s="98"/>
      <c r="D35" s="42" t="s">
        <v>266</v>
      </c>
      <c r="E35" s="42" t="s">
        <v>267</v>
      </c>
      <c r="F35" s="102" t="s">
        <v>319</v>
      </c>
      <c r="G35" s="102" t="s">
        <v>320</v>
      </c>
    </row>
    <row r="36" spans="2:7" ht="16.5" thickBot="1" x14ac:dyDescent="0.3">
      <c r="B36" s="153" t="s">
        <v>335</v>
      </c>
      <c r="C36" s="69"/>
      <c r="D36" s="70">
        <v>2.4</v>
      </c>
      <c r="E36" s="71">
        <v>1.7</v>
      </c>
      <c r="F36" s="70">
        <f>IF(C36&gt;75,((75*D36)+(C36-75)*E36),C36*D36)</f>
        <v>0</v>
      </c>
      <c r="G36" s="43">
        <f>(ROUND(F36*$C$32,-3))*5/12</f>
        <v>0</v>
      </c>
    </row>
    <row r="37" spans="2:7" ht="16.5" thickBot="1" x14ac:dyDescent="0.3">
      <c r="B37" s="46"/>
      <c r="C37" s="69"/>
      <c r="D37" s="70">
        <v>2.4</v>
      </c>
      <c r="E37" s="71">
        <v>1.7</v>
      </c>
      <c r="F37" s="70">
        <f>IF(C37&gt;75,((75*D37)+(C37-75)*E37),C37*D37)</f>
        <v>0</v>
      </c>
      <c r="G37" s="43">
        <f>ROUND(F37*$C$32,-3)</f>
        <v>0</v>
      </c>
    </row>
    <row r="39" spans="2:7" ht="28.5" customHeight="1" x14ac:dyDescent="0.25">
      <c r="B39" s="183" t="s">
        <v>337</v>
      </c>
      <c r="C39" s="183"/>
      <c r="D39" s="183"/>
      <c r="E39" s="183"/>
      <c r="F39" s="183"/>
      <c r="G39" s="183"/>
    </row>
  </sheetData>
  <sheetProtection sheet="1" objects="1" scenarios="1"/>
  <mergeCells count="8">
    <mergeCell ref="B39:G39"/>
    <mergeCell ref="B34:B35"/>
    <mergeCell ref="D34:E34"/>
    <mergeCell ref="B23:G23"/>
    <mergeCell ref="B22:G22"/>
    <mergeCell ref="B27:B28"/>
    <mergeCell ref="D27:E27"/>
    <mergeCell ref="B31:G31"/>
  </mergeCells>
  <dataValidations xWindow="444" yWindow="852" count="1">
    <dataValidation allowBlank="1" showErrorMessage="1" sqref="B24:B39 C24:G38" xr:uid="{E04530E7-74B8-484C-A753-9D673FD16225}"/>
  </dataValidations>
  <pageMargins left="0.70866141732283472" right="0.70866141732283472" top="0.74803149606299213" bottom="0.74803149606299213" header="0.31496062992125984" footer="0.31496062992125984"/>
  <pageSetup paperSize="9" scale="78"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1C34B-A340-4097-BA06-725F1CD303F0}">
  <dimension ref="B1:H45"/>
  <sheetViews>
    <sheetView showGridLines="0" zoomScaleNormal="100" workbookViewId="0"/>
  </sheetViews>
  <sheetFormatPr baseColWidth="10" defaultColWidth="14.140625" defaultRowHeight="15" x14ac:dyDescent="0.25"/>
  <cols>
    <col min="1" max="1" width="5" style="1" customWidth="1"/>
    <col min="2" max="2" width="10.7109375" style="7" customWidth="1"/>
    <col min="3" max="3" width="54.7109375" style="1" customWidth="1"/>
    <col min="4" max="16384" width="14.140625" style="1"/>
  </cols>
  <sheetData>
    <row r="1" spans="2:8" ht="20.25" x14ac:dyDescent="0.3">
      <c r="B1" s="4" t="s">
        <v>285</v>
      </c>
      <c r="D1" s="57"/>
      <c r="E1" s="57"/>
      <c r="F1" s="58"/>
      <c r="G1" s="58"/>
    </row>
    <row r="2" spans="2:8" ht="21" thickBot="1" x14ac:dyDescent="0.35">
      <c r="B2" s="59"/>
      <c r="D2" s="57"/>
      <c r="E2" s="57"/>
      <c r="F2" s="58"/>
      <c r="G2" s="58"/>
    </row>
    <row r="3" spans="2:8" ht="21" thickBot="1" x14ac:dyDescent="0.3">
      <c r="B3" s="107" t="s">
        <v>299</v>
      </c>
      <c r="C3" s="191">
        <f>+'Viktig informasjon'!D2</f>
        <v>0</v>
      </c>
      <c r="D3" s="192"/>
      <c r="E3" s="192"/>
      <c r="F3" s="192"/>
      <c r="G3" s="193"/>
    </row>
    <row r="4" spans="2:8" ht="32.25" thickBot="1" x14ac:dyDescent="0.3">
      <c r="B4" s="60" t="s">
        <v>0</v>
      </c>
      <c r="C4" s="60" t="s">
        <v>1</v>
      </c>
      <c r="D4" s="61" t="s">
        <v>2</v>
      </c>
      <c r="E4" s="61" t="s">
        <v>3</v>
      </c>
      <c r="F4" s="62" t="s">
        <v>4</v>
      </c>
      <c r="G4" s="63" t="s">
        <v>231</v>
      </c>
      <c r="H4" s="11"/>
    </row>
    <row r="5" spans="2:8" s="16" customFormat="1" ht="15.75" thickBot="1" x14ac:dyDescent="0.3">
      <c r="B5" s="64">
        <v>30</v>
      </c>
      <c r="C5" s="65" t="s">
        <v>5</v>
      </c>
      <c r="D5" s="66">
        <f>+'Budsjettmal skole'!E6</f>
        <v>0</v>
      </c>
      <c r="E5" s="67">
        <f>+'Budsjettmal skole'!F6</f>
        <v>0</v>
      </c>
      <c r="F5" s="67">
        <f>+'Budsjettmal skole'!G6</f>
        <v>0</v>
      </c>
      <c r="G5" s="66">
        <f>+'Budsjettmal skole'!H6</f>
        <v>0</v>
      </c>
    </row>
    <row r="6" spans="2:8" s="16" customFormat="1" ht="15.75" thickBot="1" x14ac:dyDescent="0.3">
      <c r="B6" s="64">
        <v>31</v>
      </c>
      <c r="C6" s="65" t="s">
        <v>12</v>
      </c>
      <c r="D6" s="66">
        <f>+'Budsjettmal skole'!E13</f>
        <v>0</v>
      </c>
      <c r="E6" s="67">
        <f>+'Budsjettmal skole'!F13</f>
        <v>0</v>
      </c>
      <c r="F6" s="67">
        <f>+'Budsjettmal skole'!G13</f>
        <v>0</v>
      </c>
      <c r="G6" s="67">
        <f>+'Budsjettmal skole'!H13</f>
        <v>0</v>
      </c>
    </row>
    <row r="7" spans="2:8" s="16" customFormat="1" ht="15.75" thickBot="1" x14ac:dyDescent="0.3">
      <c r="B7" s="64">
        <v>32</v>
      </c>
      <c r="C7" s="65" t="s">
        <v>18</v>
      </c>
      <c r="D7" s="66">
        <f>+'Budsjettmal skole'!E20</f>
        <v>0</v>
      </c>
      <c r="E7" s="67">
        <f>+'Budsjettmal skole'!F20</f>
        <v>0</v>
      </c>
      <c r="F7" s="67">
        <f>+'Budsjettmal skole'!G20</f>
        <v>0</v>
      </c>
      <c r="G7" s="67">
        <f>+'Budsjettmal skole'!H20</f>
        <v>0</v>
      </c>
    </row>
    <row r="8" spans="2:8" s="16" customFormat="1" ht="15.75" thickBot="1" x14ac:dyDescent="0.3">
      <c r="B8" s="64">
        <v>33</v>
      </c>
      <c r="C8" s="65" t="s">
        <v>28</v>
      </c>
      <c r="D8" s="66">
        <f>+'Budsjettmal skole'!E30</f>
        <v>0</v>
      </c>
      <c r="E8" s="67">
        <f>+'Budsjettmal skole'!F30</f>
        <v>0</v>
      </c>
      <c r="F8" s="67">
        <f>+'Budsjettmal skole'!G30</f>
        <v>0</v>
      </c>
      <c r="G8" s="67">
        <f>+'Budsjettmal skole'!H30</f>
        <v>0</v>
      </c>
    </row>
    <row r="9" spans="2:8" s="16" customFormat="1" ht="15.75" thickBot="1" x14ac:dyDescent="0.3">
      <c r="B9" s="64">
        <v>34</v>
      </c>
      <c r="C9" s="65" t="s">
        <v>32</v>
      </c>
      <c r="D9" s="66">
        <f>+'Budsjettmal skole'!E34</f>
        <v>0</v>
      </c>
      <c r="E9" s="67">
        <f>+'Budsjettmal skole'!F34</f>
        <v>0</v>
      </c>
      <c r="F9" s="67">
        <f>+'Budsjettmal skole'!G34</f>
        <v>0</v>
      </c>
      <c r="G9" s="67">
        <f>+'Budsjettmal skole'!H34</f>
        <v>0</v>
      </c>
    </row>
    <row r="10" spans="2:8" ht="15.75" thickBot="1" x14ac:dyDescent="0.3">
      <c r="B10" s="64">
        <v>36</v>
      </c>
      <c r="C10" s="65" t="s">
        <v>40</v>
      </c>
      <c r="D10" s="66">
        <f>+'Budsjettmal skole'!E45</f>
        <v>0</v>
      </c>
      <c r="E10" s="67">
        <f>+'Budsjettmal skole'!F45</f>
        <v>0</v>
      </c>
      <c r="F10" s="67">
        <f>+'Budsjettmal skole'!G45</f>
        <v>0</v>
      </c>
      <c r="G10" s="67">
        <f>+'Budsjettmal skole'!H45</f>
        <v>0</v>
      </c>
    </row>
    <row r="11" spans="2:8" ht="15.75" thickBot="1" x14ac:dyDescent="0.3">
      <c r="B11" s="64">
        <v>37</v>
      </c>
      <c r="C11" s="65" t="s">
        <v>45</v>
      </c>
      <c r="D11" s="66">
        <f>+'Budsjettmal skole'!E50</f>
        <v>0</v>
      </c>
      <c r="E11" s="67">
        <f>+'Budsjettmal skole'!F50</f>
        <v>0</v>
      </c>
      <c r="F11" s="67">
        <f>+'Budsjettmal skole'!G50</f>
        <v>0</v>
      </c>
      <c r="G11" s="67">
        <f>+'Budsjettmal skole'!H50</f>
        <v>0</v>
      </c>
    </row>
    <row r="12" spans="2:8" ht="15.75" thickBot="1" x14ac:dyDescent="0.3">
      <c r="B12" s="64">
        <v>38</v>
      </c>
      <c r="C12" s="65" t="s">
        <v>48</v>
      </c>
      <c r="D12" s="66">
        <f>+'Budsjettmal skole'!E54</f>
        <v>0</v>
      </c>
      <c r="E12" s="67">
        <f>+'Budsjettmal skole'!F54</f>
        <v>0</v>
      </c>
      <c r="F12" s="67">
        <f>+'Budsjettmal skole'!G54</f>
        <v>0</v>
      </c>
      <c r="G12" s="67">
        <f>+'Budsjettmal skole'!H54</f>
        <v>0</v>
      </c>
    </row>
    <row r="13" spans="2:8" ht="15.75" thickBot="1" x14ac:dyDescent="0.3">
      <c r="B13" s="100"/>
      <c r="C13" s="104" t="s">
        <v>50</v>
      </c>
      <c r="D13" s="68">
        <f>+'Budsjettmal skole'!E58</f>
        <v>0</v>
      </c>
      <c r="E13" s="68">
        <f>+'Budsjettmal skole'!F58</f>
        <v>0</v>
      </c>
      <c r="F13" s="68">
        <f>+'Budsjettmal skole'!G58</f>
        <v>0</v>
      </c>
      <c r="G13" s="68">
        <f>+'Budsjettmal skole'!H58</f>
        <v>0</v>
      </c>
    </row>
    <row r="14" spans="2:8" ht="15.75" thickBot="1" x14ac:dyDescent="0.3">
      <c r="B14" s="64">
        <v>40</v>
      </c>
      <c r="C14" s="65" t="s">
        <v>51</v>
      </c>
      <c r="D14" s="66">
        <f>+'Budsjettmal skole'!E59</f>
        <v>0</v>
      </c>
      <c r="E14" s="67">
        <f>+'Budsjettmal skole'!F59</f>
        <v>0</v>
      </c>
      <c r="F14" s="67">
        <f>+'Budsjettmal skole'!G59</f>
        <v>0</v>
      </c>
      <c r="G14" s="67">
        <f>+'Budsjettmal skole'!H59</f>
        <v>0</v>
      </c>
    </row>
    <row r="15" spans="2:8" ht="15.75" thickBot="1" x14ac:dyDescent="0.3">
      <c r="B15" s="64">
        <v>41</v>
      </c>
      <c r="C15" s="65" t="s">
        <v>54</v>
      </c>
      <c r="D15" s="66">
        <f>+'Budsjettmal skole'!E62</f>
        <v>0</v>
      </c>
      <c r="E15" s="67">
        <f>+'Budsjettmal skole'!F62</f>
        <v>0</v>
      </c>
      <c r="F15" s="67">
        <f>+'Budsjettmal skole'!G62</f>
        <v>0</v>
      </c>
      <c r="G15" s="67">
        <f>+'Budsjettmal skole'!H62</f>
        <v>0</v>
      </c>
    </row>
    <row r="16" spans="2:8" s="16" customFormat="1" ht="15.75" thickBot="1" x14ac:dyDescent="0.3">
      <c r="B16" s="64">
        <v>50</v>
      </c>
      <c r="C16" s="65" t="s">
        <v>59</v>
      </c>
      <c r="D16" s="66">
        <f>+'Budsjettmal skole'!E67</f>
        <v>0</v>
      </c>
      <c r="E16" s="67">
        <f>+'Budsjettmal skole'!F67</f>
        <v>0</v>
      </c>
      <c r="F16" s="67">
        <f>+'Budsjettmal skole'!G67</f>
        <v>0</v>
      </c>
      <c r="G16" s="67">
        <f>+'Budsjettmal skole'!H67</f>
        <v>0</v>
      </c>
    </row>
    <row r="17" spans="2:7" ht="15.75" thickBot="1" x14ac:dyDescent="0.3">
      <c r="B17" s="64">
        <v>51</v>
      </c>
      <c r="C17" s="65" t="s">
        <v>64</v>
      </c>
      <c r="D17" s="66">
        <f>+'Budsjettmal skole'!E73</f>
        <v>0</v>
      </c>
      <c r="E17" s="67">
        <f>+'Budsjettmal skole'!F73</f>
        <v>0</v>
      </c>
      <c r="F17" s="67">
        <f>+'Budsjettmal skole'!G73</f>
        <v>0</v>
      </c>
      <c r="G17" s="67">
        <f>+'Budsjettmal skole'!H73</f>
        <v>0</v>
      </c>
    </row>
    <row r="18" spans="2:7" ht="15.75" thickBot="1" x14ac:dyDescent="0.3">
      <c r="B18" s="64">
        <v>52</v>
      </c>
      <c r="C18" s="65" t="s">
        <v>77</v>
      </c>
      <c r="D18" s="66">
        <f>+'Budsjettmal skole'!E86</f>
        <v>0</v>
      </c>
      <c r="E18" s="67">
        <f>+'Budsjettmal skole'!F86</f>
        <v>0</v>
      </c>
      <c r="F18" s="67">
        <f>+'Budsjettmal skole'!G86</f>
        <v>0</v>
      </c>
      <c r="G18" s="67">
        <f>+'Budsjettmal skole'!H86</f>
        <v>0</v>
      </c>
    </row>
    <row r="19" spans="2:7" ht="15.75" thickBot="1" x14ac:dyDescent="0.3">
      <c r="B19" s="64">
        <v>53</v>
      </c>
      <c r="C19" s="65" t="s">
        <v>87</v>
      </c>
      <c r="D19" s="66">
        <f>+'Budsjettmal skole'!E96</f>
        <v>0</v>
      </c>
      <c r="E19" s="67">
        <f>+'Budsjettmal skole'!F96</f>
        <v>0</v>
      </c>
      <c r="F19" s="67">
        <f>+'Budsjettmal skole'!G96</f>
        <v>0</v>
      </c>
      <c r="G19" s="67">
        <f>+'Budsjettmal skole'!H96</f>
        <v>0</v>
      </c>
    </row>
    <row r="20" spans="2:7" ht="15.75" thickBot="1" x14ac:dyDescent="0.3">
      <c r="B20" s="64">
        <v>54</v>
      </c>
      <c r="C20" s="65" t="s">
        <v>90</v>
      </c>
      <c r="D20" s="66">
        <f>+'Budsjettmal skole'!E101</f>
        <v>0</v>
      </c>
      <c r="E20" s="67">
        <f>+'Budsjettmal skole'!F101</f>
        <v>0</v>
      </c>
      <c r="F20" s="67">
        <f>+'Budsjettmal skole'!G101</f>
        <v>0</v>
      </c>
      <c r="G20" s="67">
        <f>+'Budsjettmal skole'!H101</f>
        <v>0</v>
      </c>
    </row>
    <row r="21" spans="2:7" ht="15.75" thickBot="1" x14ac:dyDescent="0.3">
      <c r="B21" s="64">
        <v>55</v>
      </c>
      <c r="C21" s="65" t="s">
        <v>286</v>
      </c>
      <c r="D21" s="66">
        <f>+'Budsjettmal skole'!E105</f>
        <v>0</v>
      </c>
      <c r="E21" s="67">
        <f>+'Budsjettmal skole'!F105</f>
        <v>0</v>
      </c>
      <c r="F21" s="67">
        <f>+'Budsjettmal skole'!G105</f>
        <v>0</v>
      </c>
      <c r="G21" s="67">
        <f>+'Budsjettmal skole'!H105</f>
        <v>0</v>
      </c>
    </row>
    <row r="22" spans="2:7" ht="15.75" thickBot="1" x14ac:dyDescent="0.3">
      <c r="B22" s="64">
        <v>58</v>
      </c>
      <c r="C22" s="65" t="s">
        <v>97</v>
      </c>
      <c r="D22" s="66">
        <f>+'Budsjettmal skole'!E109</f>
        <v>0</v>
      </c>
      <c r="E22" s="67">
        <f>+'Budsjettmal skole'!F109</f>
        <v>0</v>
      </c>
      <c r="F22" s="67">
        <f>+'Budsjettmal skole'!G109</f>
        <v>0</v>
      </c>
      <c r="G22" s="67">
        <f>+'Budsjettmal skole'!H109</f>
        <v>0</v>
      </c>
    </row>
    <row r="23" spans="2:7" ht="15.75" thickBot="1" x14ac:dyDescent="0.3">
      <c r="B23" s="64">
        <v>59</v>
      </c>
      <c r="C23" s="65" t="s">
        <v>104</v>
      </c>
      <c r="D23" s="66">
        <f>+'Budsjettmal skole'!E118</f>
        <v>0</v>
      </c>
      <c r="E23" s="67">
        <f>+'Budsjettmal skole'!F118</f>
        <v>0</v>
      </c>
      <c r="F23" s="67">
        <f>+'Budsjettmal skole'!G118</f>
        <v>0</v>
      </c>
      <c r="G23" s="67">
        <f>+'Budsjettmal skole'!H118</f>
        <v>0</v>
      </c>
    </row>
    <row r="24" spans="2:7" ht="15.75" thickBot="1" x14ac:dyDescent="0.3">
      <c r="B24" s="64">
        <v>60</v>
      </c>
      <c r="C24" s="65" t="s">
        <v>114</v>
      </c>
      <c r="D24" s="66">
        <f>+'Budsjettmal skole'!E129</f>
        <v>0</v>
      </c>
      <c r="E24" s="67">
        <f>+'Budsjettmal skole'!F129</f>
        <v>0</v>
      </c>
      <c r="F24" s="67">
        <f>+'Budsjettmal skole'!G129</f>
        <v>0</v>
      </c>
      <c r="G24" s="67">
        <f>+'Budsjettmal skole'!H129</f>
        <v>0</v>
      </c>
    </row>
    <row r="25" spans="2:7" ht="15.75" thickBot="1" x14ac:dyDescent="0.3">
      <c r="B25" s="64">
        <v>62</v>
      </c>
      <c r="C25" s="65" t="s">
        <v>120</v>
      </c>
      <c r="D25" s="66">
        <f>+'Budsjettmal skole'!E135</f>
        <v>0</v>
      </c>
      <c r="E25" s="67">
        <f>+'Budsjettmal skole'!F135</f>
        <v>0</v>
      </c>
      <c r="F25" s="67">
        <f>+'Budsjettmal skole'!G135</f>
        <v>0</v>
      </c>
      <c r="G25" s="67">
        <f>+'Budsjettmal skole'!H135</f>
        <v>0</v>
      </c>
    </row>
    <row r="26" spans="2:7" ht="15.75" thickBot="1" x14ac:dyDescent="0.3">
      <c r="B26" s="64">
        <v>63</v>
      </c>
      <c r="C26" s="65" t="s">
        <v>125</v>
      </c>
      <c r="D26" s="66">
        <f>+'Budsjettmal skole'!E140</f>
        <v>0</v>
      </c>
      <c r="E26" s="67">
        <f>+'Budsjettmal skole'!F140</f>
        <v>0</v>
      </c>
      <c r="F26" s="67">
        <f>+'Budsjettmal skole'!G140</f>
        <v>0</v>
      </c>
      <c r="G26" s="67">
        <f>+'Budsjettmal skole'!H140</f>
        <v>0</v>
      </c>
    </row>
    <row r="27" spans="2:7" ht="15.75" thickBot="1" x14ac:dyDescent="0.3">
      <c r="B27" s="64">
        <v>64</v>
      </c>
      <c r="C27" s="65" t="s">
        <v>134</v>
      </c>
      <c r="D27" s="66">
        <f>+'Budsjettmal skole'!E150</f>
        <v>0</v>
      </c>
      <c r="E27" s="67">
        <f>+'Budsjettmal skole'!F150</f>
        <v>0</v>
      </c>
      <c r="F27" s="67">
        <f>+'Budsjettmal skole'!G150</f>
        <v>0</v>
      </c>
      <c r="G27" s="67">
        <f>+'Budsjettmal skole'!H150</f>
        <v>0</v>
      </c>
    </row>
    <row r="28" spans="2:7" s="16" customFormat="1" ht="15.75" thickBot="1" x14ac:dyDescent="0.3">
      <c r="B28" s="64">
        <v>65</v>
      </c>
      <c r="C28" s="65" t="s">
        <v>138</v>
      </c>
      <c r="D28" s="66">
        <f>+'Budsjettmal skole'!E155</f>
        <v>0</v>
      </c>
      <c r="E28" s="67">
        <f>+'Budsjettmal skole'!F155</f>
        <v>0</v>
      </c>
      <c r="F28" s="67">
        <f>+'Budsjettmal skole'!G155</f>
        <v>0</v>
      </c>
      <c r="G28" s="67">
        <f>+'Budsjettmal skole'!H155</f>
        <v>0</v>
      </c>
    </row>
    <row r="29" spans="2:7" s="16" customFormat="1" ht="15.75" thickBot="1" x14ac:dyDescent="0.3">
      <c r="B29" s="64">
        <v>66</v>
      </c>
      <c r="C29" s="65" t="s">
        <v>152</v>
      </c>
      <c r="D29" s="66">
        <f>+'Budsjettmal skole'!E172</f>
        <v>0</v>
      </c>
      <c r="E29" s="67">
        <f>+'Budsjettmal skole'!F172</f>
        <v>0</v>
      </c>
      <c r="F29" s="67">
        <f>+'Budsjettmal skole'!G172</f>
        <v>0</v>
      </c>
      <c r="G29" s="67">
        <f>+'Budsjettmal skole'!H172</f>
        <v>0</v>
      </c>
    </row>
    <row r="30" spans="2:7" s="16" customFormat="1" ht="15.75" thickBot="1" x14ac:dyDescent="0.3">
      <c r="B30" s="64">
        <v>67</v>
      </c>
      <c r="C30" s="65" t="s">
        <v>158</v>
      </c>
      <c r="D30" s="66">
        <f>+'Budsjettmal skole'!E178</f>
        <v>0</v>
      </c>
      <c r="E30" s="67">
        <f>+'Budsjettmal skole'!F178</f>
        <v>0</v>
      </c>
      <c r="F30" s="67">
        <f>+'Budsjettmal skole'!G178</f>
        <v>0</v>
      </c>
      <c r="G30" s="67">
        <f>+'Budsjettmal skole'!H178</f>
        <v>0</v>
      </c>
    </row>
    <row r="31" spans="2:7" s="16" customFormat="1" ht="15.75" thickBot="1" x14ac:dyDescent="0.3">
      <c r="B31" s="64">
        <v>68</v>
      </c>
      <c r="C31" s="65" t="s">
        <v>165</v>
      </c>
      <c r="D31" s="66">
        <f>+'Budsjettmal skole'!E186</f>
        <v>0</v>
      </c>
      <c r="E31" s="67">
        <f>+'Budsjettmal skole'!F186</f>
        <v>0</v>
      </c>
      <c r="F31" s="67">
        <f>+'Budsjettmal skole'!G186</f>
        <v>0</v>
      </c>
      <c r="G31" s="67">
        <f>+'Budsjettmal skole'!H186</f>
        <v>0</v>
      </c>
    </row>
    <row r="32" spans="2:7" s="16" customFormat="1" ht="15.75" thickBot="1" x14ac:dyDescent="0.3">
      <c r="B32" s="64">
        <v>69</v>
      </c>
      <c r="C32" s="65" t="s">
        <v>171</v>
      </c>
      <c r="D32" s="66">
        <f>+'Budsjettmal skole'!E192</f>
        <v>0</v>
      </c>
      <c r="E32" s="67">
        <f>+'Budsjettmal skole'!F192</f>
        <v>0</v>
      </c>
      <c r="F32" s="67">
        <f>+'Budsjettmal skole'!G192</f>
        <v>0</v>
      </c>
      <c r="G32" s="67">
        <f>+'Budsjettmal skole'!H192</f>
        <v>0</v>
      </c>
    </row>
    <row r="33" spans="2:7" s="16" customFormat="1" ht="15.75" thickBot="1" x14ac:dyDescent="0.3">
      <c r="B33" s="64">
        <v>70</v>
      </c>
      <c r="C33" s="65" t="s">
        <v>176</v>
      </c>
      <c r="D33" s="66">
        <f>+'Budsjettmal skole'!E197</f>
        <v>0</v>
      </c>
      <c r="E33" s="67">
        <f>+'Budsjettmal skole'!F197</f>
        <v>0</v>
      </c>
      <c r="F33" s="67">
        <f>+'Budsjettmal skole'!G197</f>
        <v>0</v>
      </c>
      <c r="G33" s="67">
        <f>+'Budsjettmal skole'!H197</f>
        <v>0</v>
      </c>
    </row>
    <row r="34" spans="2:7" s="16" customFormat="1" ht="15.75" thickBot="1" x14ac:dyDescent="0.3">
      <c r="B34" s="64">
        <v>71</v>
      </c>
      <c r="C34" s="65" t="s">
        <v>182</v>
      </c>
      <c r="D34" s="66">
        <f>+'Budsjettmal skole'!E205</f>
        <v>0</v>
      </c>
      <c r="E34" s="67">
        <f>+'Budsjettmal skole'!F205</f>
        <v>0</v>
      </c>
      <c r="F34" s="67">
        <f>+'Budsjettmal skole'!G205</f>
        <v>0</v>
      </c>
      <c r="G34" s="67">
        <f>+'Budsjettmal skole'!H205</f>
        <v>0</v>
      </c>
    </row>
    <row r="35" spans="2:7" s="16" customFormat="1" ht="15.75" thickBot="1" x14ac:dyDescent="0.3">
      <c r="B35" s="64">
        <v>73</v>
      </c>
      <c r="C35" s="65" t="s">
        <v>191</v>
      </c>
      <c r="D35" s="66">
        <f>+'Budsjettmal skole'!E214</f>
        <v>0</v>
      </c>
      <c r="E35" s="67">
        <f>+'Budsjettmal skole'!F214</f>
        <v>0</v>
      </c>
      <c r="F35" s="67">
        <f>+'Budsjettmal skole'!G214</f>
        <v>0</v>
      </c>
      <c r="G35" s="67">
        <f>+'Budsjettmal skole'!H214</f>
        <v>0</v>
      </c>
    </row>
    <row r="36" spans="2:7" s="16" customFormat="1" ht="15.75" thickBot="1" x14ac:dyDescent="0.3">
      <c r="B36" s="64">
        <v>74</v>
      </c>
      <c r="C36" s="65" t="s">
        <v>200</v>
      </c>
      <c r="D36" s="66">
        <f>+'Budsjettmal skole'!E225</f>
        <v>0</v>
      </c>
      <c r="E36" s="67">
        <f>+'Budsjettmal skole'!F225</f>
        <v>0</v>
      </c>
      <c r="F36" s="67">
        <f>+'Budsjettmal skole'!G225</f>
        <v>0</v>
      </c>
      <c r="G36" s="66">
        <f>+'Budsjettmal skole'!H225</f>
        <v>0</v>
      </c>
    </row>
    <row r="37" spans="2:7" s="16" customFormat="1" ht="15.75" thickBot="1" x14ac:dyDescent="0.3">
      <c r="B37" s="64">
        <v>75</v>
      </c>
      <c r="C37" s="65" t="s">
        <v>204</v>
      </c>
      <c r="D37" s="66">
        <f>+'Budsjettmal skole'!E230</f>
        <v>0</v>
      </c>
      <c r="E37" s="67">
        <f>+'Budsjettmal skole'!F230</f>
        <v>0</v>
      </c>
      <c r="F37" s="67">
        <f>+'Budsjettmal skole'!G230</f>
        <v>0</v>
      </c>
      <c r="G37" s="66">
        <f>+'Budsjettmal skole'!H230</f>
        <v>0</v>
      </c>
    </row>
    <row r="38" spans="2:7" s="16" customFormat="1" ht="15.75" thickBot="1" x14ac:dyDescent="0.3">
      <c r="B38" s="64">
        <v>77</v>
      </c>
      <c r="C38" s="65" t="s">
        <v>211</v>
      </c>
      <c r="D38" s="66">
        <f>+'Budsjettmal skole'!E237</f>
        <v>0</v>
      </c>
      <c r="E38" s="67">
        <f>+'Budsjettmal skole'!F237</f>
        <v>0</v>
      </c>
      <c r="F38" s="67">
        <f>+'Budsjettmal skole'!G237</f>
        <v>0</v>
      </c>
      <c r="G38" s="66">
        <f>+'Budsjettmal skole'!H237</f>
        <v>0</v>
      </c>
    </row>
    <row r="39" spans="2:7" s="16" customFormat="1" ht="15.75" thickBot="1" x14ac:dyDescent="0.3">
      <c r="B39" s="64">
        <v>78</v>
      </c>
      <c r="C39" s="65" t="s">
        <v>281</v>
      </c>
      <c r="D39" s="66">
        <f>+'Budsjettmal skole'!E244</f>
        <v>0</v>
      </c>
      <c r="E39" s="67">
        <f>+'Budsjettmal skole'!F244</f>
        <v>0</v>
      </c>
      <c r="F39" s="67">
        <f>+'Budsjettmal skole'!G244</f>
        <v>0</v>
      </c>
      <c r="G39" s="66">
        <f>+'Budsjettmal skole'!H244</f>
        <v>0</v>
      </c>
    </row>
    <row r="40" spans="2:7" ht="15.75" thickBot="1" x14ac:dyDescent="0.3">
      <c r="B40" s="100"/>
      <c r="C40" s="104" t="s">
        <v>222</v>
      </c>
      <c r="D40" s="68">
        <f>+'Budsjettmal skole'!E249</f>
        <v>0</v>
      </c>
      <c r="E40" s="68">
        <f>+'Budsjettmal skole'!F249</f>
        <v>0</v>
      </c>
      <c r="F40" s="68">
        <f>+'Budsjettmal skole'!G249</f>
        <v>0</v>
      </c>
      <c r="G40" s="68">
        <f>+'Budsjettmal skole'!H249</f>
        <v>0</v>
      </c>
    </row>
    <row r="41" spans="2:7" ht="15.75" thickBot="1" x14ac:dyDescent="0.3">
      <c r="B41" s="99"/>
      <c r="C41" s="105" t="s">
        <v>282</v>
      </c>
      <c r="D41" s="30">
        <f>+'Budsjettmal skole'!E250</f>
        <v>0</v>
      </c>
      <c r="E41" s="30">
        <f>+'Budsjettmal skole'!F250</f>
        <v>0</v>
      </c>
      <c r="F41" s="30">
        <f>+'Budsjettmal skole'!G250</f>
        <v>0</v>
      </c>
      <c r="G41" s="30">
        <f>+'Budsjettmal skole'!H250</f>
        <v>0</v>
      </c>
    </row>
    <row r="42" spans="2:7" s="16" customFormat="1" ht="15.75" thickBot="1" x14ac:dyDescent="0.3">
      <c r="B42" s="64">
        <v>80</v>
      </c>
      <c r="C42" s="65" t="s">
        <v>223</v>
      </c>
      <c r="D42" s="66">
        <f>+'Budsjettmal skole'!E251</f>
        <v>0</v>
      </c>
      <c r="E42" s="67">
        <f>+'Budsjettmal skole'!F251</f>
        <v>0</v>
      </c>
      <c r="F42" s="67">
        <f>+'Budsjettmal skole'!G251</f>
        <v>0</v>
      </c>
      <c r="G42" s="66">
        <f>+'Budsjettmal skole'!H251</f>
        <v>0</v>
      </c>
    </row>
    <row r="43" spans="2:7" s="16" customFormat="1" ht="15.75" thickBot="1" x14ac:dyDescent="0.3">
      <c r="B43" s="64">
        <v>81</v>
      </c>
      <c r="C43" s="65" t="s">
        <v>226</v>
      </c>
      <c r="D43" s="66">
        <f>+'Budsjettmal skole'!E255</f>
        <v>0</v>
      </c>
      <c r="E43" s="67">
        <f>+'Budsjettmal skole'!F255</f>
        <v>0</v>
      </c>
      <c r="F43" s="67">
        <f>+'Budsjettmal skole'!G255</f>
        <v>0</v>
      </c>
      <c r="G43" s="66">
        <f>+'Budsjettmal skole'!H255</f>
        <v>0</v>
      </c>
    </row>
    <row r="44" spans="2:7" ht="15.75" thickBot="1" x14ac:dyDescent="0.3">
      <c r="B44" s="100"/>
      <c r="C44" s="104" t="s">
        <v>287</v>
      </c>
      <c r="D44" s="68">
        <f>+'Budsjettmal skole'!E258</f>
        <v>0</v>
      </c>
      <c r="E44" s="68">
        <f>+'Budsjettmal skole'!F258</f>
        <v>0</v>
      </c>
      <c r="F44" s="68">
        <f>+'Budsjettmal skole'!G258</f>
        <v>0</v>
      </c>
      <c r="G44" s="68">
        <f>+'Budsjettmal skole'!H258</f>
        <v>0</v>
      </c>
    </row>
    <row r="45" spans="2:7" ht="15.75" thickBot="1" x14ac:dyDescent="0.3">
      <c r="B45" s="99"/>
      <c r="C45" s="105" t="s">
        <v>283</v>
      </c>
      <c r="D45" s="30">
        <f>+'Budsjettmal skole'!E259</f>
        <v>0</v>
      </c>
      <c r="E45" s="30">
        <f>+'Budsjettmal skole'!F259</f>
        <v>0</v>
      </c>
      <c r="F45" s="30">
        <f>+'Budsjettmal skole'!G259</f>
        <v>0</v>
      </c>
      <c r="G45" s="30">
        <f>+'Budsjettmal skole'!H259</f>
        <v>0</v>
      </c>
    </row>
  </sheetData>
  <sheetProtection sheet="1" objects="1" scenarios="1"/>
  <mergeCells count="1">
    <mergeCell ref="C3:G3"/>
  </mergeCells>
  <pageMargins left="0.70866141732283472" right="0.70866141732283472" top="0.74803149606299213" bottom="0.74803149606299213" header="0.31496062992125984" footer="0.31496062992125984"/>
  <pageSetup paperSize="9" orientation="landscape" r:id="rId1"/>
  <headerFooter>
    <oddHeader>Side &amp;P av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7B1E0D1B66DE94DB2CE93C404CB69E1" ma:contentTypeVersion="12" ma:contentTypeDescription="Create a new document." ma:contentTypeScope="" ma:versionID="8ffac5d3e5cc213d752195413eca0396">
  <xsd:schema xmlns:xsd="http://www.w3.org/2001/XMLSchema" xmlns:xs="http://www.w3.org/2001/XMLSchema" xmlns:p="http://schemas.microsoft.com/office/2006/metadata/properties" xmlns:ns2="47124444-c89a-4bef-9d1e-c21be1004b3a" xmlns:ns3="83ce6fed-6e39-421d-8982-abb02981be94" targetNamespace="http://schemas.microsoft.com/office/2006/metadata/properties" ma:root="true" ma:fieldsID="951bc60ee469af703d6a3edb239176fc" ns2:_="" ns3:_="">
    <xsd:import namespace="47124444-c89a-4bef-9d1e-c21be1004b3a"/>
    <xsd:import namespace="83ce6fed-6e39-421d-8982-abb02981be9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124444-c89a-4bef-9d1e-c21be1004b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ce6fed-6e39-421d-8982-abb02981be9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AF3642-0740-4268-BB0D-608594D2A5C4}">
  <ds:schemaRefs>
    <ds:schemaRef ds:uri="http://schemas.microsoft.com/sharepoint/v3/contenttype/forms"/>
  </ds:schemaRefs>
</ds:datastoreItem>
</file>

<file path=customXml/itemProps2.xml><?xml version="1.0" encoding="utf-8"?>
<ds:datastoreItem xmlns:ds="http://schemas.openxmlformats.org/officeDocument/2006/customXml" ds:itemID="{A816E4F9-D88D-4595-8431-65516EE367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124444-c89a-4bef-9d1e-c21be1004b3a"/>
    <ds:schemaRef ds:uri="83ce6fed-6e39-421d-8982-abb02981be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7F7157-F8B9-4F82-BE95-F0DDAEC01F71}">
  <ds:schemaRefs>
    <ds:schemaRef ds:uri="47124444-c89a-4bef-9d1e-c21be1004b3a"/>
    <ds:schemaRef ds:uri="http://purl.org/dc/terms/"/>
    <ds:schemaRef ds:uri="83ce6fed-6e39-421d-8982-abb02981be94"/>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Navngitte områder</vt:lpstr>
      </vt:variant>
      <vt:variant>
        <vt:i4>5</vt:i4>
      </vt:variant>
    </vt:vector>
  </HeadingPairs>
  <TitlesOfParts>
    <vt:vector size="10" baseType="lpstr">
      <vt:lpstr>Viktig informasjon</vt:lpstr>
      <vt:lpstr>Budsjettmal skole</vt:lpstr>
      <vt:lpstr>Spesifikasjon av noter</vt:lpstr>
      <vt:lpstr>Eksempel - elevtilskudd</vt:lpstr>
      <vt:lpstr>Sammendrag skoledrift</vt:lpstr>
      <vt:lpstr>'Budsjettmal skole'!Utskriftsområde</vt:lpstr>
      <vt:lpstr>'Eksempel - elevtilskudd'!Utskriftsområde</vt:lpstr>
      <vt:lpstr>'Spesifikasjon av noter'!Utskriftsområde</vt:lpstr>
      <vt:lpstr>'Viktig informasjon'!Utskriftsområde</vt:lpstr>
      <vt:lpstr>'Sammendrag skoledrift'!Utskriftstitler</vt:lpstr>
    </vt:vector>
  </TitlesOfParts>
  <Manager/>
  <Company>Utdanningsdirektoratet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 Helen Bakken</dc:creator>
  <cp:keywords/>
  <dc:description/>
  <cp:lastModifiedBy>Anne Berit Grøtta Endresplass</cp:lastModifiedBy>
  <cp:revision/>
  <cp:lastPrinted>2023-02-09T12:32:40Z</cp:lastPrinted>
  <dcterms:created xsi:type="dcterms:W3CDTF">2014-11-25T11:34:45Z</dcterms:created>
  <dcterms:modified xsi:type="dcterms:W3CDTF">2023-02-10T07:07:38Z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0x01010067B1E0D1B66DE94DB2CE93C404CB69E1</vt:lpwstr>
  </property>
</Properties>
</file>